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45" tabRatio="640" activeTab="0"/>
  </bookViews>
  <sheets>
    <sheet name="Report select" sheetId="1" r:id="rId1"/>
    <sheet name="Income Statement" sheetId="2" r:id="rId2"/>
    <sheet name="Balance Sheet" sheetId="3" r:id="rId3"/>
    <sheet name="Cash Flow Statement" sheetId="4" r:id="rId4"/>
    <sheet name="Key Ratios" sheetId="5" r:id="rId5"/>
    <sheet name="Six-year review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<sst xmlns="http://schemas.openxmlformats.org/spreadsheetml/2006/main" count="209" uniqueCount="120">
  <si>
    <t>Vattenfall Excel Financial reports</t>
  </si>
  <si>
    <t>Click to select</t>
  </si>
  <si>
    <t>Report</t>
  </si>
  <si>
    <t>Income Statement</t>
  </si>
  <si>
    <t>Balance Sheet</t>
  </si>
  <si>
    <t>Cash Flow Statement</t>
  </si>
  <si>
    <t>Key Ratios</t>
  </si>
  <si>
    <t>Six-year review</t>
  </si>
  <si>
    <t>Vattenfall Group</t>
  </si>
  <si>
    <t>SEK million</t>
  </si>
  <si>
    <t>Full Year</t>
  </si>
  <si>
    <t>Net sales</t>
  </si>
  <si>
    <t>Operating profit before depreciations (EBITDA)</t>
  </si>
  <si>
    <t>Operating profit (EBIT)</t>
  </si>
  <si>
    <t>Financial income</t>
  </si>
  <si>
    <t>Financial expenses</t>
  </si>
  <si>
    <t>Profit before tax and minority interests</t>
  </si>
  <si>
    <t>Net profit for the period</t>
  </si>
  <si>
    <t>Funds from operations (FFO)</t>
  </si>
  <si>
    <t>Liquid assets</t>
  </si>
  <si>
    <t>Equity</t>
  </si>
  <si>
    <t>Minority interests in equity</t>
  </si>
  <si>
    <t>Net debt</t>
  </si>
  <si>
    <t>Non-interest-bearing liabilities and provisions</t>
  </si>
  <si>
    <t>Net assets, weighted average</t>
  </si>
  <si>
    <t>Total assets</t>
  </si>
  <si>
    <t>Key ratios (in per cent unless otherwise specified)</t>
  </si>
  <si>
    <t>Operating margin</t>
  </si>
  <si>
    <t>Operating margin, excl items affecting comparability</t>
  </si>
  <si>
    <t>Pre-tax profit margin</t>
  </si>
  <si>
    <t>Pre-tax profit margin, excl items affecting comparability</t>
  </si>
  <si>
    <t>Return on equity</t>
  </si>
  <si>
    <t>Return on equity, excl items affecting comparability</t>
  </si>
  <si>
    <t>Return on net assets</t>
  </si>
  <si>
    <t>Return on net assets, excl items affecting comparability</t>
  </si>
  <si>
    <t>Interest coverage (times)</t>
  </si>
  <si>
    <t>Interest coverage, excl items affecting comparability (times)</t>
  </si>
  <si>
    <t>FFO interest coverage (times)</t>
  </si>
  <si>
    <t>FFO net interest cover (times)</t>
  </si>
  <si>
    <t>Equity-assets ratio</t>
  </si>
  <si>
    <t>Net debt/equity (times)</t>
  </si>
  <si>
    <t>Net debt/ equity + net debt</t>
  </si>
  <si>
    <t>FFO/gross debt</t>
  </si>
  <si>
    <t>FFO/net debt</t>
  </si>
  <si>
    <t>EBITDA/net financial items (times)</t>
  </si>
  <si>
    <t>EBITDA/net financial items, excl items affecting comparability (times)</t>
  </si>
  <si>
    <t>Other</t>
  </si>
  <si>
    <t>Investments, SEK million</t>
  </si>
  <si>
    <t>Electricity sales, TWh</t>
  </si>
  <si>
    <t>Average number of employees</t>
  </si>
  <si>
    <t>In per cent unless otherwise specified</t>
  </si>
  <si>
    <t>2002 Q4</t>
  </si>
  <si>
    <t>12 month rolling backwards</t>
  </si>
  <si>
    <t>Quarter of year accumulated</t>
  </si>
  <si>
    <t>Cash flow from changes in operating assets and liabilities</t>
  </si>
  <si>
    <t>Cash flow from operating activities</t>
  </si>
  <si>
    <t>Investments</t>
  </si>
  <si>
    <t>Divestments</t>
  </si>
  <si>
    <t>Cash flow from investing activities</t>
  </si>
  <si>
    <t>Cash flow before financing activities</t>
  </si>
  <si>
    <t>Acquired/sold liquid assets and interest-bearing liabilities, net</t>
  </si>
  <si>
    <t>Dividend paid</t>
  </si>
  <si>
    <t>-</t>
  </si>
  <si>
    <t>Group contribution made</t>
  </si>
  <si>
    <t>Cash flow after dividend</t>
  </si>
  <si>
    <t>Net borrowing at the beginning of the period</t>
  </si>
  <si>
    <t>Translation differences from net borrowing</t>
  </si>
  <si>
    <t>Net borrowing at the end of the period</t>
  </si>
  <si>
    <t>Translations differences</t>
  </si>
  <si>
    <t>Reclassification of investment assets to liquid assets</t>
  </si>
  <si>
    <t>Consolidated balance sheet</t>
  </si>
  <si>
    <t>Intangible fixed assets</t>
  </si>
  <si>
    <t>Tangible fixed assets</t>
  </si>
  <si>
    <t>Financial fixed assets</t>
  </si>
  <si>
    <t>Total fixed assets</t>
  </si>
  <si>
    <t>Inventories</t>
  </si>
  <si>
    <t>Current receivables</t>
  </si>
  <si>
    <t>Total current assets</t>
  </si>
  <si>
    <t>Interest-bearing provisions</t>
  </si>
  <si>
    <t>Other provisions</t>
  </si>
  <si>
    <t>Long-term interest-bearing liabilities</t>
  </si>
  <si>
    <t>Other long-term liabilities</t>
  </si>
  <si>
    <t>Current interest-bearing liabilities</t>
  </si>
  <si>
    <t>Other current liabilities</t>
  </si>
  <si>
    <t>Total equity, provisions and liabilities</t>
  </si>
  <si>
    <t>Consolidated income statement</t>
  </si>
  <si>
    <t>Period</t>
  </si>
  <si>
    <t>2002 FY</t>
  </si>
  <si>
    <t>Cost of products sold</t>
  </si>
  <si>
    <t>Gross profit</t>
  </si>
  <si>
    <t>Selling expenses, research and development
  costs and administrative expenses</t>
  </si>
  <si>
    <t>Other operating income and expenses - net</t>
  </si>
  <si>
    <t>Participations in the result of associated companies</t>
  </si>
  <si>
    <t>Tax</t>
  </si>
  <si>
    <t>Minority interests in profit for the period</t>
  </si>
  <si>
    <t>Items affecting comparability, before tax</t>
  </si>
  <si>
    <t>Total depreciation, net</t>
  </si>
  <si>
    <t>EBITDA</t>
  </si>
  <si>
    <t>Financial items, net</t>
  </si>
  <si>
    <t>Quarterly values</t>
  </si>
  <si>
    <t>Total debt/ total debt + equity</t>
  </si>
  <si>
    <t>Total debt</t>
  </si>
  <si>
    <t>Quarterly values accumulated</t>
  </si>
  <si>
    <t>Values per period</t>
  </si>
  <si>
    <t>2003 FY</t>
  </si>
  <si>
    <t>2003 Q3</t>
  </si>
  <si>
    <t>2003 Q2</t>
  </si>
  <si>
    <t>2003 Q1</t>
  </si>
  <si>
    <t>2003 Q4</t>
  </si>
  <si>
    <t>Dividend, SEK million  (2003 = proposed dividend)</t>
  </si>
  <si>
    <t>Liquid funds in acquired/sold companies</t>
  </si>
  <si>
    <t>Acquired/sold interest-bearing debt, net</t>
  </si>
  <si>
    <t>Net debt at the end of the period</t>
  </si>
  <si>
    <t>Net debt at the beginning of the period</t>
  </si>
  <si>
    <t>Cash flow for the period</t>
  </si>
  <si>
    <t>Consolidated operative cash flow statement</t>
  </si>
  <si>
    <t>Liquid assets at the end of period</t>
  </si>
  <si>
    <t>Liquid assets at the beginning of period</t>
  </si>
  <si>
    <t>Cash flow from changes in working capital</t>
  </si>
  <si>
    <t>Minority share of group contribution paid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</si>
</sst>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45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72" fontId="0" fillId="33" borderId="0" xfId="0" applyNumberFormat="1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0" fontId="0" fillId="33" borderId="0" xfId="0" applyFont="1" applyFill="1" applyAlignment="1">
      <alignment wrapText="1"/>
    </xf>
    <xf numFmtId="3" fontId="0" fillId="33" borderId="0" xfId="0" applyNumberForma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0" fillId="33" borderId="0" xfId="0" applyNumberFormat="1" applyFont="1" applyFill="1" applyAlignment="1">
      <alignment/>
    </xf>
    <xf numFmtId="172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172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2305050</xdr:colOff>
      <xdr:row>15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305050" y="314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29.7109375" style="2" customWidth="1"/>
    <col min="2" max="2" width="12.57421875" style="2" customWidth="1"/>
    <col min="3" max="16384" width="9.140625" style="2" customWidth="1"/>
  </cols>
  <sheetData>
    <row r="1" ht="18">
      <c r="A1" s="1" t="s">
        <v>0</v>
      </c>
    </row>
    <row r="2" ht="21" customHeight="1">
      <c r="A2" s="35">
        <v>2003</v>
      </c>
    </row>
    <row r="4" ht="12.75">
      <c r="A4" s="3" t="s">
        <v>1</v>
      </c>
    </row>
    <row r="7" spans="1:2" ht="15.75">
      <c r="A7" s="4" t="s">
        <v>2</v>
      </c>
      <c r="B7" s="5"/>
    </row>
    <row r="8" spans="1:2" ht="18.75" customHeight="1">
      <c r="A8" s="6" t="s">
        <v>3</v>
      </c>
      <c r="B8" s="7"/>
    </row>
    <row r="9" spans="1:2" ht="18.75" customHeight="1">
      <c r="A9" s="6" t="s">
        <v>4</v>
      </c>
      <c r="B9" s="7"/>
    </row>
    <row r="10" spans="1:2" ht="18.75" customHeight="1">
      <c r="A10" s="6" t="s">
        <v>5</v>
      </c>
      <c r="B10" s="7"/>
    </row>
    <row r="11" spans="1:2" ht="18.75" customHeight="1">
      <c r="A11" s="6" t="s">
        <v>6</v>
      </c>
      <c r="B11" s="8"/>
    </row>
    <row r="12" spans="1:2" ht="18.75" customHeight="1">
      <c r="A12" s="6" t="s">
        <v>7</v>
      </c>
      <c r="B12" s="7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</sheetData>
  <sheetProtection/>
  <hyperlinks>
    <hyperlink ref="A8" location="'Income Statement'!A1" display="Inc. Statement"/>
    <hyperlink ref="A9" location="'Balance Sheet'!A1" display="Balance Sheet"/>
    <hyperlink ref="A10" location="'Cash Flow Statement'!A1" display="Cash Flow Statement"/>
    <hyperlink ref="A11" location="'Key Ratios'!A1" display="Business Areas"/>
    <hyperlink ref="A12" location="'Six-year review'!A1" display="'Six-year review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00390625" style="2" customWidth="1"/>
    <col min="2" max="7" width="11.7109375" style="2" customWidth="1"/>
    <col min="8" max="11" width="9.140625" style="11" customWidth="1"/>
    <col min="12" max="14" width="9.28125" style="11" bestFit="1" customWidth="1"/>
    <col min="15" max="15" width="9.8515625" style="11" bestFit="1" customWidth="1"/>
    <col min="16" max="20" width="9.28125" style="11" bestFit="1" customWidth="1"/>
    <col min="21" max="21" width="9.421875" style="11" bestFit="1" customWidth="1"/>
    <col min="22" max="22" width="9.28125" style="11" bestFit="1" customWidth="1"/>
    <col min="23" max="23" width="9.140625" style="11" customWidth="1"/>
    <col min="24" max="24" width="9.28125" style="11" bestFit="1" customWidth="1"/>
    <col min="25" max="48" width="9.140625" style="11" customWidth="1"/>
    <col min="229" max="16384" width="9.140625" style="2" customWidth="1"/>
  </cols>
  <sheetData>
    <row r="1" spans="1:6" ht="18">
      <c r="A1" s="1" t="s">
        <v>85</v>
      </c>
      <c r="B1" s="1"/>
      <c r="C1" s="1"/>
      <c r="D1" s="1"/>
      <c r="E1" s="1"/>
      <c r="F1" s="1"/>
    </row>
    <row r="2" spans="1:6" ht="21.75" customHeight="1">
      <c r="A2" s="4" t="s">
        <v>8</v>
      </c>
      <c r="B2" s="23"/>
      <c r="C2" s="23"/>
      <c r="D2" s="23"/>
      <c r="E2" s="23"/>
      <c r="F2" s="23"/>
    </row>
    <row r="3" spans="2:6" ht="10.5" customHeight="1">
      <c r="B3" s="33"/>
      <c r="C3" s="33"/>
      <c r="D3" s="33"/>
      <c r="E3" s="33"/>
      <c r="F3" s="33"/>
    </row>
    <row r="4" ht="12.75">
      <c r="A4" s="3" t="s">
        <v>9</v>
      </c>
    </row>
    <row r="5" spans="1:7" ht="18" customHeight="1">
      <c r="A5" s="5" t="s">
        <v>86</v>
      </c>
      <c r="B5" s="24" t="s">
        <v>104</v>
      </c>
      <c r="C5" s="24" t="s">
        <v>108</v>
      </c>
      <c r="D5" s="24" t="s">
        <v>105</v>
      </c>
      <c r="E5" s="24" t="s">
        <v>106</v>
      </c>
      <c r="F5" s="24" t="s">
        <v>107</v>
      </c>
      <c r="G5" s="24" t="s">
        <v>87</v>
      </c>
    </row>
    <row r="6" spans="1:7" ht="10.5" customHeight="1">
      <c r="A6" s="5"/>
      <c r="B6" s="24"/>
      <c r="C6" s="24"/>
      <c r="D6" s="24"/>
      <c r="E6" s="24"/>
      <c r="F6" s="24"/>
      <c r="G6" s="24"/>
    </row>
    <row r="7" spans="1:9" ht="18" customHeight="1">
      <c r="A7" s="2" t="s">
        <v>11</v>
      </c>
      <c r="B7" s="27">
        <v>111935</v>
      </c>
      <c r="C7" s="27">
        <v>30253</v>
      </c>
      <c r="D7" s="27">
        <v>23184</v>
      </c>
      <c r="E7" s="27">
        <v>22479</v>
      </c>
      <c r="F7" s="27">
        <v>36019</v>
      </c>
      <c r="G7" s="27">
        <v>101025</v>
      </c>
      <c r="I7" s="32"/>
    </row>
    <row r="8" spans="1:9" ht="12.75">
      <c r="A8" s="2" t="s">
        <v>88</v>
      </c>
      <c r="B8" s="27">
        <v>-84792</v>
      </c>
      <c r="C8" s="27">
        <v>-21903</v>
      </c>
      <c r="D8" s="27">
        <v>-19108</v>
      </c>
      <c r="E8" s="27">
        <v>-17071</v>
      </c>
      <c r="F8" s="27">
        <v>-26710</v>
      </c>
      <c r="G8" s="27">
        <v>-77339</v>
      </c>
      <c r="I8" s="32"/>
    </row>
    <row r="9" spans="1:9" ht="14.25" customHeight="1">
      <c r="A9" s="5" t="s">
        <v>89</v>
      </c>
      <c r="B9" s="30">
        <f aca="true" t="shared" si="0" ref="B9:G9">B7+B8</f>
        <v>27143</v>
      </c>
      <c r="C9" s="30">
        <f t="shared" si="0"/>
        <v>8350</v>
      </c>
      <c r="D9" s="30">
        <f t="shared" si="0"/>
        <v>4076</v>
      </c>
      <c r="E9" s="30">
        <f t="shared" si="0"/>
        <v>5408</v>
      </c>
      <c r="F9" s="30">
        <f t="shared" si="0"/>
        <v>9309</v>
      </c>
      <c r="G9" s="30">
        <f t="shared" si="0"/>
        <v>23686</v>
      </c>
      <c r="I9" s="32"/>
    </row>
    <row r="10" spans="1:9" ht="36" customHeight="1">
      <c r="A10" s="34" t="s">
        <v>90</v>
      </c>
      <c r="B10" s="27">
        <f>-4124-7899-478</f>
        <v>-12501</v>
      </c>
      <c r="C10" s="27">
        <v>-4106</v>
      </c>
      <c r="D10" s="27">
        <v>-3002</v>
      </c>
      <c r="E10" s="27">
        <v>-2836</v>
      </c>
      <c r="F10" s="27">
        <v>-2557</v>
      </c>
      <c r="G10" s="27">
        <v>-12051</v>
      </c>
      <c r="I10" s="32"/>
    </row>
    <row r="11" spans="1:9" ht="12.75">
      <c r="A11" s="2" t="s">
        <v>91</v>
      </c>
      <c r="B11" s="27">
        <f>2460-2386</f>
        <v>74</v>
      </c>
      <c r="C11" s="27">
        <v>-44</v>
      </c>
      <c r="D11" s="27">
        <v>-28</v>
      </c>
      <c r="E11" s="27">
        <v>63</v>
      </c>
      <c r="F11" s="27">
        <v>83</v>
      </c>
      <c r="G11" s="27">
        <v>2385</v>
      </c>
      <c r="I11" s="32"/>
    </row>
    <row r="12" spans="1:9" ht="12.75">
      <c r="A12" s="2" t="s">
        <v>92</v>
      </c>
      <c r="B12" s="27">
        <v>580</v>
      </c>
      <c r="C12" s="27">
        <v>53</v>
      </c>
      <c r="D12" s="27">
        <v>149</v>
      </c>
      <c r="E12" s="27">
        <v>158</v>
      </c>
      <c r="F12" s="27">
        <v>220</v>
      </c>
      <c r="G12" s="27">
        <v>-657</v>
      </c>
      <c r="I12" s="32"/>
    </row>
    <row r="13" spans="1:9" ht="12.75">
      <c r="A13" s="5" t="s">
        <v>13</v>
      </c>
      <c r="B13" s="30">
        <f aca="true" t="shared" si="1" ref="B13:G13">SUM(B9:B12)</f>
        <v>15296</v>
      </c>
      <c r="C13" s="30">
        <f t="shared" si="1"/>
        <v>4253</v>
      </c>
      <c r="D13" s="30">
        <f t="shared" si="1"/>
        <v>1195</v>
      </c>
      <c r="E13" s="30">
        <f t="shared" si="1"/>
        <v>2793</v>
      </c>
      <c r="F13" s="30">
        <f t="shared" si="1"/>
        <v>7055</v>
      </c>
      <c r="G13" s="30">
        <f t="shared" si="1"/>
        <v>13363</v>
      </c>
      <c r="I13" s="32"/>
    </row>
    <row r="14" spans="1:9" ht="21.75" customHeight="1">
      <c r="A14" s="2" t="s">
        <v>14</v>
      </c>
      <c r="B14" s="27">
        <f>145+2122</f>
        <v>2267</v>
      </c>
      <c r="C14" s="27">
        <v>413</v>
      </c>
      <c r="D14" s="27">
        <v>949</v>
      </c>
      <c r="E14" s="27">
        <v>540</v>
      </c>
      <c r="F14" s="27">
        <v>365</v>
      </c>
      <c r="G14" s="27">
        <v>3010</v>
      </c>
      <c r="I14" s="32"/>
    </row>
    <row r="15" spans="1:9" ht="12.75">
      <c r="A15" s="2" t="s">
        <v>15</v>
      </c>
      <c r="B15" s="27">
        <v>-5203</v>
      </c>
      <c r="C15" s="27">
        <v>-1208</v>
      </c>
      <c r="D15" s="27">
        <v>-1708</v>
      </c>
      <c r="E15" s="27">
        <v>-1030</v>
      </c>
      <c r="F15" s="27">
        <v>-1257</v>
      </c>
      <c r="G15" s="27">
        <v>-6386</v>
      </c>
      <c r="I15" s="32"/>
    </row>
    <row r="16" spans="1:9" ht="12.75">
      <c r="A16" s="5" t="s">
        <v>16</v>
      </c>
      <c r="B16" s="30">
        <f aca="true" t="shared" si="2" ref="B16:G16">SUM(B13:B15)</f>
        <v>12360</v>
      </c>
      <c r="C16" s="30">
        <f t="shared" si="2"/>
        <v>3458</v>
      </c>
      <c r="D16" s="30">
        <f t="shared" si="2"/>
        <v>436</v>
      </c>
      <c r="E16" s="30">
        <f t="shared" si="2"/>
        <v>2303</v>
      </c>
      <c r="F16" s="30">
        <f t="shared" si="2"/>
        <v>6163</v>
      </c>
      <c r="G16" s="30">
        <f t="shared" si="2"/>
        <v>9987</v>
      </c>
      <c r="I16" s="32"/>
    </row>
    <row r="17" spans="1:9" ht="21.75" customHeight="1">
      <c r="A17" s="2" t="s">
        <v>93</v>
      </c>
      <c r="B17" s="27">
        <v>-2831</v>
      </c>
      <c r="C17" s="27">
        <v>-44</v>
      </c>
      <c r="D17" s="27">
        <v>-595</v>
      </c>
      <c r="E17" s="27">
        <v>-596</v>
      </c>
      <c r="F17" s="27">
        <v>-1596</v>
      </c>
      <c r="G17" s="27">
        <v>-1763</v>
      </c>
      <c r="I17" s="32"/>
    </row>
    <row r="18" spans="1:9" ht="12.75">
      <c r="A18" s="2" t="s">
        <v>94</v>
      </c>
      <c r="B18" s="27">
        <v>-406</v>
      </c>
      <c r="C18" s="27">
        <v>-4</v>
      </c>
      <c r="D18" s="27">
        <v>196</v>
      </c>
      <c r="E18" s="27">
        <v>-193</v>
      </c>
      <c r="F18" s="27">
        <v>-405</v>
      </c>
      <c r="G18" s="27">
        <v>-658</v>
      </c>
      <c r="I18" s="32"/>
    </row>
    <row r="19" spans="1:9" ht="12.75">
      <c r="A19" s="5" t="s">
        <v>17</v>
      </c>
      <c r="B19" s="30">
        <f aca="true" t="shared" si="3" ref="B19:G19">SUM(B16:B18)</f>
        <v>9123</v>
      </c>
      <c r="C19" s="30">
        <f t="shared" si="3"/>
        <v>3410</v>
      </c>
      <c r="D19" s="30">
        <f t="shared" si="3"/>
        <v>37</v>
      </c>
      <c r="E19" s="30">
        <f t="shared" si="3"/>
        <v>1514</v>
      </c>
      <c r="F19" s="30">
        <f t="shared" si="3"/>
        <v>4162</v>
      </c>
      <c r="G19" s="30">
        <f t="shared" si="3"/>
        <v>7566</v>
      </c>
      <c r="I19" s="32"/>
    </row>
    <row r="20" spans="1:9" ht="21" customHeight="1">
      <c r="A20" s="34" t="s">
        <v>95</v>
      </c>
      <c r="B20" s="27">
        <v>278</v>
      </c>
      <c r="C20" s="27">
        <v>311</v>
      </c>
      <c r="D20" s="27">
        <v>52</v>
      </c>
      <c r="E20" s="27">
        <v>-134</v>
      </c>
      <c r="F20" s="27">
        <v>49</v>
      </c>
      <c r="G20" s="27">
        <v>466</v>
      </c>
      <c r="I20" s="32"/>
    </row>
    <row r="21" spans="1:9" ht="13.5" customHeight="1">
      <c r="A21" s="34" t="s">
        <v>96</v>
      </c>
      <c r="B21" s="27">
        <v>9582</v>
      </c>
      <c r="C21" s="27">
        <v>1729</v>
      </c>
      <c r="D21" s="27">
        <v>2608</v>
      </c>
      <c r="E21" s="27">
        <v>1983</v>
      </c>
      <c r="F21" s="27">
        <v>3262</v>
      </c>
      <c r="G21" s="27">
        <v>11492</v>
      </c>
      <c r="I21" s="32"/>
    </row>
    <row r="22" spans="1:9" ht="13.5" customHeight="1">
      <c r="A22" s="34" t="s">
        <v>97</v>
      </c>
      <c r="B22" s="27">
        <f aca="true" t="shared" si="4" ref="B22:G22">B13+B21</f>
        <v>24878</v>
      </c>
      <c r="C22" s="27">
        <v>5982</v>
      </c>
      <c r="D22" s="27">
        <f t="shared" si="4"/>
        <v>3803</v>
      </c>
      <c r="E22" s="27">
        <f t="shared" si="4"/>
        <v>4776</v>
      </c>
      <c r="F22" s="27">
        <f t="shared" si="4"/>
        <v>10317</v>
      </c>
      <c r="G22" s="27">
        <f t="shared" si="4"/>
        <v>24855</v>
      </c>
      <c r="I22" s="32"/>
    </row>
    <row r="23" spans="1:9" ht="13.5" customHeight="1">
      <c r="A23" s="2" t="s">
        <v>98</v>
      </c>
      <c r="B23" s="27">
        <f aca="true" t="shared" si="5" ref="B23:G23">SUM(B14:B15)</f>
        <v>-2936</v>
      </c>
      <c r="C23" s="27">
        <v>-795</v>
      </c>
      <c r="D23" s="27">
        <f t="shared" si="5"/>
        <v>-759</v>
      </c>
      <c r="E23" s="27">
        <f t="shared" si="5"/>
        <v>-490</v>
      </c>
      <c r="F23" s="27">
        <f t="shared" si="5"/>
        <v>-892</v>
      </c>
      <c r="G23" s="27">
        <f t="shared" si="5"/>
        <v>-3376</v>
      </c>
      <c r="I23" s="32"/>
    </row>
    <row r="24" spans="1:7" ht="12.75">
      <c r="A24" s="11"/>
      <c r="B24" s="11"/>
      <c r="C24" s="11"/>
      <c r="D24" s="11"/>
      <c r="E24" s="11"/>
      <c r="F24" s="11"/>
      <c r="G24" s="11"/>
    </row>
    <row r="25" spans="1:7" ht="12.75">
      <c r="A25" s="11"/>
      <c r="B25" s="11"/>
      <c r="C25" s="11"/>
      <c r="D25" s="11"/>
      <c r="E25" s="11"/>
      <c r="F25" s="11"/>
      <c r="G25" s="11"/>
    </row>
    <row r="26" spans="1:7" ht="12.75">
      <c r="A26" s="11"/>
      <c r="B26" s="11"/>
      <c r="C26" s="32"/>
      <c r="D26" s="11"/>
      <c r="E26" s="11"/>
      <c r="F26" s="11"/>
      <c r="G26" s="11"/>
    </row>
    <row r="27" spans="1:7" ht="12.75">
      <c r="A27" s="11"/>
      <c r="B27" s="11"/>
      <c r="C27" s="11"/>
      <c r="D27" s="11"/>
      <c r="E27" s="11"/>
      <c r="F27" s="11"/>
      <c r="G27" s="11"/>
    </row>
    <row r="28" spans="1:7" ht="12.75">
      <c r="A28" s="11"/>
      <c r="B28" s="11"/>
      <c r="C28" s="11"/>
      <c r="D28" s="11"/>
      <c r="E28" s="11"/>
      <c r="F28" s="11"/>
      <c r="G28" s="11"/>
    </row>
    <row r="29" spans="1:7" ht="12.75">
      <c r="A29" s="11"/>
      <c r="B29" s="11"/>
      <c r="C29" s="11"/>
      <c r="D29" s="11"/>
      <c r="E29" s="11"/>
      <c r="F29" s="11"/>
      <c r="G29" s="11"/>
    </row>
    <row r="30" spans="1:7" ht="12.75">
      <c r="A30" s="11"/>
      <c r="B30" s="11"/>
      <c r="C30" s="11"/>
      <c r="D30" s="11"/>
      <c r="E30" s="11"/>
      <c r="F30" s="11"/>
      <c r="G30" s="11"/>
    </row>
    <row r="31" spans="1:7" ht="12.75">
      <c r="A31" s="11"/>
      <c r="B31" s="11"/>
      <c r="C31" s="11"/>
      <c r="D31" s="11"/>
      <c r="E31" s="11"/>
      <c r="F31" s="11"/>
      <c r="G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1"/>
      <c r="B34" s="11"/>
      <c r="C34" s="11"/>
      <c r="D34" s="11"/>
      <c r="E34" s="11"/>
      <c r="F34" s="11"/>
      <c r="G34" s="11"/>
    </row>
    <row r="35" spans="1:7" ht="12.75">
      <c r="A35" s="11"/>
      <c r="B35" s="11"/>
      <c r="C35" s="11"/>
      <c r="D35" s="11"/>
      <c r="E35" s="11"/>
      <c r="F35" s="11"/>
      <c r="G35" s="11"/>
    </row>
    <row r="36" spans="1:7" ht="12.75">
      <c r="A36" s="11"/>
      <c r="B36" s="11"/>
      <c r="C36" s="11"/>
      <c r="D36" s="11"/>
      <c r="E36" s="11"/>
      <c r="F36" s="11"/>
      <c r="G36" s="11"/>
    </row>
    <row r="37" spans="1:7" ht="12.75">
      <c r="A37" s="11"/>
      <c r="B37" s="11"/>
      <c r="C37" s="11"/>
      <c r="D37" s="11"/>
      <c r="E37" s="11"/>
      <c r="F37" s="11"/>
      <c r="G37" s="11"/>
    </row>
    <row r="38" spans="1:7" ht="12.75">
      <c r="A38" s="11"/>
      <c r="B38" s="11"/>
      <c r="C38" s="11"/>
      <c r="D38" s="11"/>
      <c r="E38" s="11"/>
      <c r="F38" s="11"/>
      <c r="G38" s="11"/>
    </row>
    <row r="39" spans="1:7" ht="12.75">
      <c r="A39" s="11"/>
      <c r="B39" s="11"/>
      <c r="C39" s="11"/>
      <c r="D39" s="11"/>
      <c r="E39" s="11"/>
      <c r="F39" s="11"/>
      <c r="G39" s="11"/>
    </row>
    <row r="40" spans="1:7" ht="12.75">
      <c r="A40" s="11"/>
      <c r="B40" s="11"/>
      <c r="C40" s="11"/>
      <c r="D40" s="11"/>
      <c r="E40" s="11"/>
      <c r="F40" s="11"/>
      <c r="G40" s="11"/>
    </row>
    <row r="41" spans="1:7" ht="12.75">
      <c r="A41" s="11"/>
      <c r="B41" s="11"/>
      <c r="C41" s="11"/>
      <c r="D41" s="11"/>
      <c r="E41" s="11"/>
      <c r="F41" s="11"/>
      <c r="G41" s="11"/>
    </row>
    <row r="42" spans="1:7" ht="12.75">
      <c r="A42" s="11"/>
      <c r="B42" s="11"/>
      <c r="C42" s="11"/>
      <c r="D42" s="11"/>
      <c r="E42" s="11"/>
      <c r="F42" s="11"/>
      <c r="G42" s="11"/>
    </row>
    <row r="43" spans="1:7" ht="12.75">
      <c r="A43" s="11"/>
      <c r="B43" s="11"/>
      <c r="C43" s="11"/>
      <c r="D43" s="11"/>
      <c r="E43" s="11"/>
      <c r="F43" s="11"/>
      <c r="G43" s="11"/>
    </row>
    <row r="44" spans="1:7" ht="12.75">
      <c r="A44" s="11"/>
      <c r="B44" s="11"/>
      <c r="C44" s="11"/>
      <c r="D44" s="11"/>
      <c r="E44" s="11"/>
      <c r="F44" s="11"/>
      <c r="G44" s="11"/>
    </row>
    <row r="45" spans="1:7" ht="12.75">
      <c r="A45" s="11"/>
      <c r="B45" s="11"/>
      <c r="C45" s="11"/>
      <c r="D45" s="11"/>
      <c r="E45" s="11"/>
      <c r="F45" s="11"/>
      <c r="G45" s="11"/>
    </row>
    <row r="46" spans="1:7" ht="12.75">
      <c r="A46" s="11"/>
      <c r="B46" s="11"/>
      <c r="C46" s="11"/>
      <c r="D46" s="11"/>
      <c r="E46" s="11"/>
      <c r="F46" s="11"/>
      <c r="G46" s="11"/>
    </row>
    <row r="47" spans="1:7" ht="12.75">
      <c r="A47" s="11"/>
      <c r="B47" s="11"/>
      <c r="C47" s="11"/>
      <c r="D47" s="11"/>
      <c r="E47" s="11"/>
      <c r="F47" s="11"/>
      <c r="G47" s="11"/>
    </row>
    <row r="48" spans="1:7" ht="12.75">
      <c r="A48" s="11"/>
      <c r="B48" s="11"/>
      <c r="C48" s="11"/>
      <c r="D48" s="11"/>
      <c r="E48" s="11"/>
      <c r="F48" s="11"/>
      <c r="G48" s="11"/>
    </row>
    <row r="49" spans="1:7" ht="12.75">
      <c r="A49" s="11"/>
      <c r="B49" s="11"/>
      <c r="C49" s="11"/>
      <c r="D49" s="11"/>
      <c r="E49" s="11"/>
      <c r="F49" s="11"/>
      <c r="G49" s="11"/>
    </row>
    <row r="50" spans="1:7" ht="12.75">
      <c r="A50" s="11"/>
      <c r="B50" s="11"/>
      <c r="C50" s="11"/>
      <c r="D50" s="11"/>
      <c r="E50" s="11"/>
      <c r="F50" s="11"/>
      <c r="G50" s="11"/>
    </row>
    <row r="51" spans="1:7" ht="12.75">
      <c r="A51" s="11"/>
      <c r="B51" s="11"/>
      <c r="C51" s="11"/>
      <c r="D51" s="11"/>
      <c r="E51" s="11"/>
      <c r="F51" s="11"/>
      <c r="G51" s="11"/>
    </row>
    <row r="52" spans="1:7" ht="12.75">
      <c r="A52" s="11"/>
      <c r="B52" s="11"/>
      <c r="C52" s="11"/>
      <c r="D52" s="11"/>
      <c r="E52" s="11"/>
      <c r="F52" s="11"/>
      <c r="G52" s="11"/>
    </row>
    <row r="53" spans="1:7" ht="12.75">
      <c r="A53" s="11"/>
      <c r="B53" s="11"/>
      <c r="C53" s="11"/>
      <c r="D53" s="11"/>
      <c r="E53" s="11"/>
      <c r="F53" s="11"/>
      <c r="G53" s="11"/>
    </row>
    <row r="54" spans="1:7" ht="12.75">
      <c r="A54" s="11"/>
      <c r="B54" s="11"/>
      <c r="C54" s="11"/>
      <c r="D54" s="11"/>
      <c r="E54" s="11"/>
      <c r="F54" s="11"/>
      <c r="G54" s="11"/>
    </row>
    <row r="55" spans="1:7" ht="12.75">
      <c r="A55" s="11"/>
      <c r="B55" s="11"/>
      <c r="C55" s="11"/>
      <c r="D55" s="11"/>
      <c r="E55" s="11"/>
      <c r="F55" s="11"/>
      <c r="G55" s="11"/>
    </row>
    <row r="56" spans="1:7" ht="12.75">
      <c r="A56" s="11"/>
      <c r="B56" s="11"/>
      <c r="C56" s="11"/>
      <c r="D56" s="11"/>
      <c r="E56" s="11"/>
      <c r="F56" s="11"/>
      <c r="G56" s="11"/>
    </row>
    <row r="57" spans="1:7" ht="12.75">
      <c r="A57" s="11"/>
      <c r="B57" s="11"/>
      <c r="C57" s="11"/>
      <c r="D57" s="11"/>
      <c r="E57" s="11"/>
      <c r="F57" s="11"/>
      <c r="G57" s="11"/>
    </row>
    <row r="58" spans="1:7" ht="12.75">
      <c r="A58" s="11"/>
      <c r="B58" s="11"/>
      <c r="C58" s="11"/>
      <c r="D58" s="11"/>
      <c r="E58" s="11"/>
      <c r="F58" s="11"/>
      <c r="G58" s="11"/>
    </row>
    <row r="59" spans="1:7" ht="12.75">
      <c r="A59" s="11"/>
      <c r="B59" s="11"/>
      <c r="C59" s="11"/>
      <c r="D59" s="11"/>
      <c r="E59" s="11"/>
      <c r="F59" s="11"/>
      <c r="G59" s="11"/>
    </row>
    <row r="60" spans="1:7" ht="12.75">
      <c r="A60" s="11"/>
      <c r="B60" s="11"/>
      <c r="C60" s="11"/>
      <c r="D60" s="11"/>
      <c r="E60" s="11"/>
      <c r="F60" s="11"/>
      <c r="G60" s="11"/>
    </row>
    <row r="61" spans="1:7" ht="12.75">
      <c r="A61" s="11"/>
      <c r="B61" s="11"/>
      <c r="C61" s="11"/>
      <c r="D61" s="11"/>
      <c r="E61" s="11"/>
      <c r="F61" s="11"/>
      <c r="G61" s="11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11"/>
      <c r="B63" s="11"/>
      <c r="C63" s="11"/>
      <c r="D63" s="11"/>
      <c r="E63" s="11"/>
      <c r="F63" s="11"/>
      <c r="G63" s="11"/>
    </row>
    <row r="64" spans="1:7" ht="12.75">
      <c r="A64" s="11"/>
      <c r="B64" s="11"/>
      <c r="C64" s="11"/>
      <c r="D64" s="11"/>
      <c r="E64" s="11"/>
      <c r="F64" s="11"/>
      <c r="G64" s="11"/>
    </row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  <row r="373" s="11" customFormat="1" ht="12.75"/>
    <row r="374" s="11" customFormat="1" ht="12.75"/>
    <row r="375" s="11" customFormat="1" ht="12.75"/>
    <row r="376" s="11" customFormat="1" ht="12.75"/>
    <row r="377" s="11" customFormat="1" ht="12.75"/>
    <row r="378" s="11" customFormat="1" ht="12.75"/>
    <row r="379" s="11" customFormat="1" ht="12.75"/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/>
    <row r="395" s="11" customFormat="1" ht="12.75"/>
    <row r="396" s="11" customFormat="1" ht="12.75"/>
    <row r="397" s="11" customFormat="1" ht="12.75"/>
    <row r="398" s="11" customFormat="1" ht="12.75"/>
    <row r="399" s="11" customFormat="1" ht="12.75"/>
    <row r="400" s="11" customFormat="1" ht="12.75"/>
    <row r="401" s="11" customFormat="1" ht="12.75"/>
    <row r="402" s="11" customFormat="1" ht="12.75"/>
    <row r="403" s="11" customFormat="1" ht="12.75"/>
    <row r="404" s="11" customFormat="1" ht="12.75"/>
    <row r="405" s="11" customFormat="1" ht="12.75"/>
    <row r="406" s="11" customFormat="1" ht="12.75"/>
    <row r="407" s="11" customFormat="1" ht="12.75"/>
    <row r="408" s="11" customFormat="1" ht="12.75"/>
    <row r="409" s="11" customFormat="1" ht="12.75"/>
    <row r="410" s="11" customFormat="1" ht="12.75"/>
    <row r="411" s="11" customFormat="1" ht="12.75"/>
    <row r="412" s="11" customFormat="1" ht="12.75"/>
    <row r="413" s="11" customFormat="1" ht="12.75"/>
    <row r="414" s="11" customFormat="1" ht="12.75"/>
    <row r="415" s="11" customFormat="1" ht="12.75"/>
    <row r="416" s="11" customFormat="1" ht="12.75"/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="11" customFormat="1" ht="12.75"/>
    <row r="441" s="11" customFormat="1" ht="12.75"/>
    <row r="442" s="11" customFormat="1" ht="12.75"/>
    <row r="443" s="11" customFormat="1" ht="12.75"/>
    <row r="444" s="11" customFormat="1" ht="12.75"/>
    <row r="445" s="11" customFormat="1" ht="12.75"/>
    <row r="446" s="11" customFormat="1" ht="12.75"/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/>
    <row r="458" s="11" customFormat="1" ht="12.75"/>
    <row r="459" s="11" customFormat="1" ht="12.75"/>
    <row r="460" s="11" customFormat="1" ht="12.75"/>
    <row r="461" s="11" customFormat="1" ht="12.75"/>
    <row r="462" s="11" customFormat="1" ht="12.75"/>
    <row r="463" s="11" customFormat="1" ht="12.75"/>
    <row r="464" s="11" customFormat="1" ht="12.75"/>
    <row r="465" s="11" customFormat="1" ht="12.75"/>
    <row r="466" s="11" customFormat="1" ht="12.75"/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/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/>
    <row r="483" s="11" customFormat="1" ht="12.75"/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/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/>
    <row r="499" s="11" customFormat="1" ht="12.75"/>
    <row r="500" s="11" customFormat="1" ht="12.75"/>
    <row r="501" s="11" customFormat="1" ht="12.75"/>
    <row r="502" s="11" customFormat="1" ht="12.75"/>
    <row r="503" s="11" customFormat="1" ht="12.75"/>
    <row r="504" s="11" customFormat="1" ht="12.75"/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/>
    <row r="521" s="11" customFormat="1" ht="12.75"/>
    <row r="522" s="11" customFormat="1" ht="12.75"/>
    <row r="523" s="11" customFormat="1" ht="12.75"/>
    <row r="524" s="11" customFormat="1" ht="12.75"/>
    <row r="525" s="11" customFormat="1" ht="12.75"/>
    <row r="526" s="11" customFormat="1" ht="12.75"/>
    <row r="527" s="11" customFormat="1" ht="12.75"/>
    <row r="528" s="11" customFormat="1" ht="12.75"/>
    <row r="529" s="11" customFormat="1" ht="12.75"/>
    <row r="530" s="11" customFormat="1" ht="12.75"/>
    <row r="531" s="11" customFormat="1" ht="12.75"/>
    <row r="532" s="11" customFormat="1" ht="12.75"/>
    <row r="533" s="11" customFormat="1" ht="12.75"/>
    <row r="534" s="11" customFormat="1" ht="12.75"/>
    <row r="535" s="11" customFormat="1" ht="12.75"/>
    <row r="536" s="11" customFormat="1" ht="12.75"/>
    <row r="537" s="11" customFormat="1" ht="12.75"/>
    <row r="538" s="11" customFormat="1" ht="12.75"/>
    <row r="539" s="11" customFormat="1" ht="12.75"/>
    <row r="540" s="11" customFormat="1" ht="12.75"/>
    <row r="541" s="11" customFormat="1" ht="12.75"/>
    <row r="542" s="11" customFormat="1" ht="12.75"/>
    <row r="543" s="11" customFormat="1" ht="12.75"/>
    <row r="544" s="11" customFormat="1" ht="12.75"/>
    <row r="545" s="11" customFormat="1" ht="12.75"/>
    <row r="546" s="11" customFormat="1" ht="12.75"/>
    <row r="547" s="11" customFormat="1" ht="12.75"/>
    <row r="548" s="11" customFormat="1" ht="12.75"/>
    <row r="549" s="11" customFormat="1" ht="12.75"/>
    <row r="550" s="11" customFormat="1" ht="12.75"/>
    <row r="551" s="11" customFormat="1" ht="12.75"/>
    <row r="552" s="11" customFormat="1" ht="12.75"/>
    <row r="553" s="11" customFormat="1" ht="12.75"/>
    <row r="554" s="11" customFormat="1" ht="12.75"/>
    <row r="555" s="11" customFormat="1" ht="12.75"/>
    <row r="556" s="11" customFormat="1" ht="12.75"/>
    <row r="557" s="11" customFormat="1" ht="12.75"/>
    <row r="558" s="11" customFormat="1" ht="12.75"/>
    <row r="559" s="11" customFormat="1" ht="12.75"/>
    <row r="560" s="11" customFormat="1" ht="12.75"/>
    <row r="561" s="11" customFormat="1" ht="12.75"/>
    <row r="562" s="11" customFormat="1" ht="12.75"/>
    <row r="563" s="11" customFormat="1" ht="12.75"/>
    <row r="564" s="11" customFormat="1" ht="12.75"/>
    <row r="565" s="11" customFormat="1" ht="12.75"/>
    <row r="566" s="11" customFormat="1" ht="12.75"/>
    <row r="567" s="11" customFormat="1" ht="12.75"/>
    <row r="568" s="11" customFormat="1" ht="12.75"/>
    <row r="569" s="11" customFormat="1" ht="12.75"/>
    <row r="570" s="11" customFormat="1" ht="12.75"/>
    <row r="571" s="11" customFormat="1" ht="12.75"/>
    <row r="572" s="11" customFormat="1" ht="12.75"/>
    <row r="573" s="11" customFormat="1" ht="12.75"/>
    <row r="574" s="11" customFormat="1" ht="12.75"/>
    <row r="575" s="11" customFormat="1" ht="12.75"/>
    <row r="576" s="11" customFormat="1" ht="12.75"/>
    <row r="577" s="11" customFormat="1" ht="12.75"/>
    <row r="578" s="11" customFormat="1" ht="12.75"/>
    <row r="579" s="11" customFormat="1" ht="12.75"/>
    <row r="580" s="11" customFormat="1" ht="12.75"/>
    <row r="581" s="11" customFormat="1" ht="12.75"/>
    <row r="582" s="11" customFormat="1" ht="12.75"/>
    <row r="583" s="11" customFormat="1" ht="12.75"/>
    <row r="584" s="11" customFormat="1" ht="12.75"/>
    <row r="585" s="11" customFormat="1" ht="12.75"/>
    <row r="586" s="11" customFormat="1" ht="12.75"/>
    <row r="587" s="11" customFormat="1" ht="12.75"/>
    <row r="588" s="11" customFormat="1" ht="12.75"/>
    <row r="589" s="11" customFormat="1" ht="12.75"/>
    <row r="590" s="11" customFormat="1" ht="12.75"/>
    <row r="591" s="11" customFormat="1" ht="12.75"/>
    <row r="592" s="11" customFormat="1" ht="12.75"/>
    <row r="593" s="11" customFormat="1" ht="12.75"/>
    <row r="594" s="11" customFormat="1" ht="12.75"/>
    <row r="595" s="11" customFormat="1" ht="12.75"/>
    <row r="596" s="11" customFormat="1" ht="12.75"/>
    <row r="597" s="11" customFormat="1" ht="12.75"/>
    <row r="598" s="11" customFormat="1" ht="12.75"/>
    <row r="599" s="11" customFormat="1" ht="12.75"/>
    <row r="600" s="11" customFormat="1" ht="12.75"/>
    <row r="601" s="11" customFormat="1" ht="12.75"/>
    <row r="602" s="11" customFormat="1" ht="12.75"/>
    <row r="603" s="11" customFormat="1" ht="12.75"/>
    <row r="604" s="11" customFormat="1" ht="12.75"/>
    <row r="605" s="11" customFormat="1" ht="12.75"/>
    <row r="606" s="11" customFormat="1" ht="12.75"/>
    <row r="607" s="11" customFormat="1" ht="12.75"/>
    <row r="608" s="11" customFormat="1" ht="12.75"/>
    <row r="609" s="11" customFormat="1" ht="12.75"/>
    <row r="610" s="11" customFormat="1" ht="12.75"/>
    <row r="611" s="11" customFormat="1" ht="12.75"/>
    <row r="612" s="11" customFormat="1" ht="12.75"/>
    <row r="613" s="11" customFormat="1" ht="12.75"/>
    <row r="614" s="11" customFormat="1" ht="12.75"/>
    <row r="615" s="11" customFormat="1" ht="12.75"/>
    <row r="616" s="11" customFormat="1" ht="12.75"/>
    <row r="617" s="11" customFormat="1" ht="12.75"/>
    <row r="618" s="11" customFormat="1" ht="12.75"/>
    <row r="619" s="11" customFormat="1" ht="12.75"/>
    <row r="620" s="11" customFormat="1" ht="12.75"/>
    <row r="621" s="11" customFormat="1" ht="12.75"/>
    <row r="622" s="11" customFormat="1" ht="12.75"/>
    <row r="623" s="11" customFormat="1" ht="12.75"/>
    <row r="624" s="11" customFormat="1" ht="12.75"/>
    <row r="625" s="11" customFormat="1" ht="12.75"/>
    <row r="626" s="11" customFormat="1" ht="12.75"/>
    <row r="627" s="11" customFormat="1" ht="12.75"/>
    <row r="628" s="11" customFormat="1" ht="12.75"/>
    <row r="629" s="11" customFormat="1" ht="12.75"/>
    <row r="630" s="11" customFormat="1" ht="12.75"/>
    <row r="631" s="11" customFormat="1" ht="12.75"/>
    <row r="632" s="11" customFormat="1" ht="12.75"/>
    <row r="633" s="11" customFormat="1" ht="12.75"/>
    <row r="634" s="11" customFormat="1" ht="12.75"/>
    <row r="635" s="11" customFormat="1" ht="12.75"/>
    <row r="636" s="11" customFormat="1" ht="12.75"/>
    <row r="637" s="11" customFormat="1" ht="12.75"/>
    <row r="638" s="11" customFormat="1" ht="12.75"/>
    <row r="639" s="11" customFormat="1" ht="12.75"/>
    <row r="640" s="11" customFormat="1" ht="12.75"/>
    <row r="641" s="11" customFormat="1" ht="12.75"/>
    <row r="642" s="11" customFormat="1" ht="12.75"/>
    <row r="643" s="11" customFormat="1" ht="12.75"/>
    <row r="644" s="11" customFormat="1" ht="12.75"/>
    <row r="645" s="11" customFormat="1" ht="12.75"/>
    <row r="646" s="11" customFormat="1" ht="12.75"/>
    <row r="647" s="11" customFormat="1" ht="12.75"/>
    <row r="648" s="11" customFormat="1" ht="12.75"/>
    <row r="649" s="11" customFormat="1" ht="12.75"/>
    <row r="650" s="11" customFormat="1" ht="12.75"/>
    <row r="651" s="11" customFormat="1" ht="12.75"/>
    <row r="652" s="11" customFormat="1" ht="12.75"/>
    <row r="653" s="11" customFormat="1" ht="12.75"/>
    <row r="654" s="11" customFormat="1" ht="12.75"/>
    <row r="655" s="11" customFormat="1" ht="12.75"/>
    <row r="656" s="11" customFormat="1" ht="12.75"/>
    <row r="657" s="11" customFormat="1" ht="12.75"/>
    <row r="658" s="11" customFormat="1" ht="12.75"/>
    <row r="659" s="11" customFormat="1" ht="12.75"/>
    <row r="660" s="11" customFormat="1" ht="12.75"/>
    <row r="661" s="11" customFormat="1" ht="12.75"/>
    <row r="662" s="11" customFormat="1" ht="12.75"/>
    <row r="663" s="11" customFormat="1" ht="12.75"/>
    <row r="664" s="11" customFormat="1" ht="12.75"/>
    <row r="665" s="11" customFormat="1" ht="12.75"/>
    <row r="666" s="11" customFormat="1" ht="12.75"/>
    <row r="667" s="11" customFormat="1" ht="12.75"/>
    <row r="668" s="11" customFormat="1" ht="12.75"/>
    <row r="669" s="11" customFormat="1" ht="12.75"/>
    <row r="670" s="11" customFormat="1" ht="12.75"/>
    <row r="671" s="11" customFormat="1" ht="12.75"/>
    <row r="672" s="11" customFormat="1" ht="12.75"/>
    <row r="673" s="11" customFormat="1" ht="12.75"/>
    <row r="674" s="11" customFormat="1" ht="12.75"/>
    <row r="675" s="11" customFormat="1" ht="12.75"/>
    <row r="676" s="11" customFormat="1" ht="12.75"/>
    <row r="677" s="11" customFormat="1" ht="12.75"/>
    <row r="678" s="11" customFormat="1" ht="12.75"/>
    <row r="679" s="11" customFormat="1" ht="12.75"/>
    <row r="680" s="11" customFormat="1" ht="12.75"/>
    <row r="681" s="11" customFormat="1" ht="12.75"/>
    <row r="682" s="11" customFormat="1" ht="12.75"/>
    <row r="683" s="11" customFormat="1" ht="12.75"/>
    <row r="684" s="11" customFormat="1" ht="12.75"/>
    <row r="685" s="11" customFormat="1" ht="12.75"/>
    <row r="686" s="11" customFormat="1" ht="12.75"/>
    <row r="687" s="11" customFormat="1" ht="12.75"/>
    <row r="688" s="11" customFormat="1" ht="12.75"/>
    <row r="689" s="11" customFormat="1" ht="12.75"/>
    <row r="690" s="11" customFormat="1" ht="12.75"/>
    <row r="691" s="11" customFormat="1" ht="12.75"/>
    <row r="692" s="11" customFormat="1" ht="12.75"/>
    <row r="693" s="11" customFormat="1" ht="12.75"/>
    <row r="694" s="11" customFormat="1" ht="12.75"/>
    <row r="695" s="11" customFormat="1" ht="12.75"/>
    <row r="696" s="11" customFormat="1" ht="12.75"/>
    <row r="697" s="11" customFormat="1" ht="12.75"/>
    <row r="698" s="11" customFormat="1" ht="12.75"/>
    <row r="699" s="11" customFormat="1" ht="12.75"/>
    <row r="700" s="11" customFormat="1" ht="12.75"/>
    <row r="701" s="11" customFormat="1" ht="12.75"/>
    <row r="702" s="11" customFormat="1" ht="12.75"/>
    <row r="703" s="11" customFormat="1" ht="12.75"/>
    <row r="704" s="11" customFormat="1" ht="12.75"/>
    <row r="705" s="11" customFormat="1" ht="12.75"/>
    <row r="706" s="11" customFormat="1" ht="12.75"/>
    <row r="707" s="11" customFormat="1" ht="12.75"/>
    <row r="708" s="11" customFormat="1" ht="12.75"/>
    <row r="709" s="11" customFormat="1" ht="12.75"/>
    <row r="710" s="11" customFormat="1" ht="12.75"/>
    <row r="711" s="11" customFormat="1" ht="12.75"/>
    <row r="712" s="11" customFormat="1" ht="12.75"/>
    <row r="713" s="11" customFormat="1" ht="12.75"/>
    <row r="714" s="11" customFormat="1" ht="12.75"/>
    <row r="715" s="11" customFormat="1" ht="12.75"/>
    <row r="716" s="11" customFormat="1" ht="12.75"/>
    <row r="717" s="11" customFormat="1" ht="12.75"/>
    <row r="718" s="11" customFormat="1" ht="12.75"/>
    <row r="719" s="11" customFormat="1" ht="12.75"/>
    <row r="720" s="11" customFormat="1" ht="12.75"/>
    <row r="721" s="11" customFormat="1" ht="12.75"/>
    <row r="722" s="11" customFormat="1" ht="12.75"/>
    <row r="723" s="11" customFormat="1" ht="12.75"/>
    <row r="724" s="11" customFormat="1" ht="12.75"/>
    <row r="725" s="11" customFormat="1" ht="12.75"/>
    <row r="726" s="11" customFormat="1" ht="12.75"/>
    <row r="727" s="11" customFormat="1" ht="12.75"/>
    <row r="728" s="11" customFormat="1" ht="12.75"/>
    <row r="729" s="11" customFormat="1" ht="12.75"/>
    <row r="730" s="11" customFormat="1" ht="12.75"/>
    <row r="731" s="11" customFormat="1" ht="12.75"/>
    <row r="732" s="11" customFormat="1" ht="12.75"/>
    <row r="733" s="11" customFormat="1" ht="12.75"/>
    <row r="734" s="11" customFormat="1" ht="12.75"/>
    <row r="735" s="11" customFormat="1" ht="12.75"/>
    <row r="736" s="11" customFormat="1" ht="12.75"/>
    <row r="737" s="11" customFormat="1" ht="12.75"/>
    <row r="738" s="11" customFormat="1" ht="12.75"/>
    <row r="739" s="11" customFormat="1" ht="12.75"/>
    <row r="740" s="11" customFormat="1" ht="12.75"/>
    <row r="741" s="11" customFormat="1" ht="12.75"/>
    <row r="742" s="11" customFormat="1" ht="12.75"/>
    <row r="743" s="11" customFormat="1" ht="12.75"/>
    <row r="744" s="11" customFormat="1" ht="12.75"/>
    <row r="745" s="11" customFormat="1" ht="12.75"/>
    <row r="746" s="11" customFormat="1" ht="12.75"/>
    <row r="747" s="11" customFormat="1" ht="12.75"/>
    <row r="748" s="11" customFormat="1" ht="12.75"/>
    <row r="749" s="11" customFormat="1" ht="12.75"/>
    <row r="750" s="11" customFormat="1" ht="12.75"/>
    <row r="751" s="11" customFormat="1" ht="12.75"/>
    <row r="752" s="11" customFormat="1" ht="12.75"/>
    <row r="753" s="11" customFormat="1" ht="12.75"/>
    <row r="754" s="11" customFormat="1" ht="12.75"/>
    <row r="755" s="11" customFormat="1" ht="12.75"/>
    <row r="756" s="11" customFormat="1" ht="12.75"/>
    <row r="757" s="11" customFormat="1" ht="12.75"/>
    <row r="758" s="11" customFormat="1" ht="12.75"/>
    <row r="759" s="11" customFormat="1" ht="12.75"/>
    <row r="760" s="11" customFormat="1" ht="12.75"/>
    <row r="761" s="11" customFormat="1" ht="12.75"/>
    <row r="762" s="11" customFormat="1" ht="12.75"/>
    <row r="763" s="11" customFormat="1" ht="12.75"/>
    <row r="764" s="11" customFormat="1" ht="12.75"/>
    <row r="765" s="11" customFormat="1" ht="12.75"/>
    <row r="766" s="11" customFormat="1" ht="12.75"/>
    <row r="767" s="11" customFormat="1" ht="12.75"/>
    <row r="768" s="11" customFormat="1" ht="12.75"/>
    <row r="769" s="11" customFormat="1" ht="12.75"/>
    <row r="770" s="11" customFormat="1" ht="12.75"/>
    <row r="771" s="11" customFormat="1" ht="12.75"/>
    <row r="772" s="11" customFormat="1" ht="12.75"/>
    <row r="773" s="11" customFormat="1" ht="12.75"/>
    <row r="774" s="11" customFormat="1" ht="12.75"/>
    <row r="775" s="11" customFormat="1" ht="12.75"/>
    <row r="776" s="11" customFormat="1" ht="12.75"/>
    <row r="777" s="11" customFormat="1" ht="12.75"/>
    <row r="778" s="11" customFormat="1" ht="12.75"/>
    <row r="779" s="11" customFormat="1" ht="12.75"/>
    <row r="780" s="11" customFormat="1" ht="12.75"/>
    <row r="781" s="11" customFormat="1" ht="12.75"/>
    <row r="782" s="11" customFormat="1" ht="12.75"/>
    <row r="783" s="11" customFormat="1" ht="12.75"/>
    <row r="784" s="11" customFormat="1" ht="12.75"/>
    <row r="785" s="11" customFormat="1" ht="12.75"/>
    <row r="786" s="11" customFormat="1" ht="12.75"/>
    <row r="787" s="11" customFormat="1" ht="12.75"/>
    <row r="788" s="11" customFormat="1" ht="12.75"/>
    <row r="789" s="11" customFormat="1" ht="12.75"/>
    <row r="790" s="11" customFormat="1" ht="12.75"/>
    <row r="791" s="11" customFormat="1" ht="12.75"/>
    <row r="792" s="11" customFormat="1" ht="12.75"/>
    <row r="793" s="11" customFormat="1" ht="12.75"/>
    <row r="794" s="11" customFormat="1" ht="12.75"/>
    <row r="795" s="11" customFormat="1" ht="12.75"/>
    <row r="796" s="11" customFormat="1" ht="12.75"/>
    <row r="797" s="11" customFormat="1" ht="12.75"/>
    <row r="798" s="11" customFormat="1" ht="12.75"/>
    <row r="799" s="11" customFormat="1" ht="12.75"/>
    <row r="800" s="11" customFormat="1" ht="12.75"/>
    <row r="801" s="11" customFormat="1" ht="12.75"/>
    <row r="802" s="11" customFormat="1" ht="12.75"/>
    <row r="803" s="11" customFormat="1" ht="12.75"/>
    <row r="804" s="11" customFormat="1" ht="12.75"/>
    <row r="805" s="11" customFormat="1" ht="12.75"/>
    <row r="806" s="11" customFormat="1" ht="12.75"/>
    <row r="807" s="11" customFormat="1" ht="12.75"/>
    <row r="808" s="11" customFormat="1" ht="12.75"/>
    <row r="809" s="11" customFormat="1" ht="12.75"/>
    <row r="810" s="11" customFormat="1" ht="12.75"/>
    <row r="811" s="11" customFormat="1" ht="12.75"/>
    <row r="812" s="11" customFormat="1" ht="12.75"/>
    <row r="813" s="11" customFormat="1" ht="12.75"/>
    <row r="814" s="11" customFormat="1" ht="12.75"/>
    <row r="815" s="11" customFormat="1" ht="12.75"/>
    <row r="816" s="11" customFormat="1" ht="12.75"/>
    <row r="817" s="11" customFormat="1" ht="12.75"/>
    <row r="818" s="11" customFormat="1" ht="12.75"/>
    <row r="819" s="11" customFormat="1" ht="12.75"/>
    <row r="820" s="11" customFormat="1" ht="12.75"/>
    <row r="821" s="11" customFormat="1" ht="12.75"/>
    <row r="822" s="11" customFormat="1" ht="12.75"/>
    <row r="823" s="11" customFormat="1" ht="12.75"/>
    <row r="824" s="11" customFormat="1" ht="12.75"/>
    <row r="825" s="11" customFormat="1" ht="12.75"/>
    <row r="826" s="11" customFormat="1" ht="12.75"/>
    <row r="827" s="11" customFormat="1" ht="12.75"/>
    <row r="828" s="11" customFormat="1" ht="12.75"/>
    <row r="829" s="11" customFormat="1" ht="12.75"/>
    <row r="830" s="11" customFormat="1" ht="12.75"/>
    <row r="831" s="11" customFormat="1" ht="12.75"/>
    <row r="832" s="11" customFormat="1" ht="12.75"/>
    <row r="833" s="11" customFormat="1" ht="12.75"/>
    <row r="834" s="11" customFormat="1" ht="12.75"/>
    <row r="835" s="11" customFormat="1" ht="12.75"/>
    <row r="836" s="11" customFormat="1" ht="12.75"/>
    <row r="837" s="11" customFormat="1" ht="12.75"/>
    <row r="838" s="11" customFormat="1" ht="12.75"/>
    <row r="839" s="11" customFormat="1" ht="12.75"/>
    <row r="840" s="11" customFormat="1" ht="12.75"/>
    <row r="841" s="11" customFormat="1" ht="12.75"/>
    <row r="842" s="11" customFormat="1" ht="12.75"/>
    <row r="843" s="11" customFormat="1" ht="12.75"/>
    <row r="844" s="11" customFormat="1" ht="12.75"/>
    <row r="845" s="11" customFormat="1" ht="12.75"/>
    <row r="846" s="11" customFormat="1" ht="12.75"/>
    <row r="847" s="11" customFormat="1" ht="12.75"/>
    <row r="848" s="11" customFormat="1" ht="12.75"/>
    <row r="849" s="11" customFormat="1" ht="12.75"/>
    <row r="850" s="11" customFormat="1" ht="12.75"/>
    <row r="851" s="11" customFormat="1" ht="12.75"/>
    <row r="852" s="11" customFormat="1" ht="12.75"/>
    <row r="853" s="11" customFormat="1" ht="12.75"/>
    <row r="854" s="11" customFormat="1" ht="12.75"/>
    <row r="855" s="11" customFormat="1" ht="12.75"/>
    <row r="856" s="11" customFormat="1" ht="12.75"/>
    <row r="857" s="11" customFormat="1" ht="12.75"/>
    <row r="858" s="11" customFormat="1" ht="12.75"/>
    <row r="859" s="11" customFormat="1" ht="12.75"/>
    <row r="860" s="11" customFormat="1" ht="12.75"/>
    <row r="861" s="11" customFormat="1" ht="12.75"/>
    <row r="862" s="11" customFormat="1" ht="12.75"/>
    <row r="863" s="11" customFormat="1" ht="12.75"/>
    <row r="864" s="11" customFormat="1" ht="12.75"/>
    <row r="865" s="11" customFormat="1" ht="12.75"/>
    <row r="866" s="11" customFormat="1" ht="12.75"/>
    <row r="867" s="11" customFormat="1" ht="12.75"/>
    <row r="868" s="11" customFormat="1" ht="12.75"/>
    <row r="869" s="11" customFormat="1" ht="12.75"/>
    <row r="870" s="11" customFormat="1" ht="12.75"/>
    <row r="871" s="11" customFormat="1" ht="12.75"/>
    <row r="872" s="11" customFormat="1" ht="12.75"/>
    <row r="873" s="11" customFormat="1" ht="12.75"/>
    <row r="874" s="11" customFormat="1" ht="12.75"/>
    <row r="875" s="11" customFormat="1" ht="12.75"/>
    <row r="876" s="11" customFormat="1" ht="12.75"/>
    <row r="877" s="11" customFormat="1" ht="12.75"/>
    <row r="878" s="11" customFormat="1" ht="12.75"/>
    <row r="879" s="11" customFormat="1" ht="12.75"/>
    <row r="880" s="11" customFormat="1" ht="12.75"/>
    <row r="881" s="11" customFormat="1" ht="12.75"/>
    <row r="882" s="11" customFormat="1" ht="12.75"/>
    <row r="883" s="11" customFormat="1" ht="12.75"/>
    <row r="884" s="11" customFormat="1" ht="12.75"/>
    <row r="885" s="11" customFormat="1" ht="12.75"/>
    <row r="886" s="11" customFormat="1" ht="12.75"/>
    <row r="887" s="11" customFormat="1" ht="12.75"/>
    <row r="888" s="11" customFormat="1" ht="12.75"/>
    <row r="889" s="11" customFormat="1" ht="12.75"/>
    <row r="890" s="11" customFormat="1" ht="12.75"/>
    <row r="891" s="11" customFormat="1" ht="12.75"/>
    <row r="892" s="11" customFormat="1" ht="12.75"/>
    <row r="893" s="11" customFormat="1" ht="12.75"/>
    <row r="894" s="11" customFormat="1" ht="12.75"/>
    <row r="895" s="11" customFormat="1" ht="12.75"/>
    <row r="896" s="11" customFormat="1" ht="12.75"/>
    <row r="897" s="11" customFormat="1" ht="12.75"/>
    <row r="898" s="11" customFormat="1" ht="12.75"/>
    <row r="899" s="11" customFormat="1" ht="12.75"/>
    <row r="900" s="11" customFormat="1" ht="12.75"/>
    <row r="901" s="11" customFormat="1" ht="12.75"/>
    <row r="902" s="11" customFormat="1" ht="12.75"/>
    <row r="903" s="11" customFormat="1" ht="12.75"/>
    <row r="904" s="11" customFormat="1" ht="12.75"/>
    <row r="905" s="11" customFormat="1" ht="12.75"/>
    <row r="906" s="11" customFormat="1" ht="12.75"/>
    <row r="907" s="11" customFormat="1" ht="12.75"/>
    <row r="908" s="11" customFormat="1" ht="12.75"/>
    <row r="909" s="11" customFormat="1" ht="12.75"/>
    <row r="910" s="11" customFormat="1" ht="12.75"/>
    <row r="911" s="11" customFormat="1" ht="12.75"/>
    <row r="912" s="11" customFormat="1" ht="12.75"/>
    <row r="913" s="11" customFormat="1" ht="12.75"/>
    <row r="914" s="11" customFormat="1" ht="12.75"/>
    <row r="915" s="11" customFormat="1" ht="12.75"/>
    <row r="916" s="11" customFormat="1" ht="12.75"/>
    <row r="917" s="11" customFormat="1" ht="12.75"/>
    <row r="918" s="11" customFormat="1" ht="12.75"/>
    <row r="919" s="11" customFormat="1" ht="12.75"/>
    <row r="920" s="11" customFormat="1" ht="12.75"/>
    <row r="921" s="11" customFormat="1" ht="12.75"/>
    <row r="922" s="11" customFormat="1" ht="12.75"/>
    <row r="923" s="11" customFormat="1" ht="12.75"/>
    <row r="924" s="11" customFormat="1" ht="12.75"/>
    <row r="925" s="11" customFormat="1" ht="12.75"/>
    <row r="926" s="11" customFormat="1" ht="12.75"/>
    <row r="927" s="11" customFormat="1" ht="12.75"/>
    <row r="928" s="11" customFormat="1" ht="12.75"/>
    <row r="929" s="11" customFormat="1" ht="12.75"/>
    <row r="930" s="11" customFormat="1" ht="12.75"/>
    <row r="931" s="11" customFormat="1" ht="12.75"/>
    <row r="932" s="11" customFormat="1" ht="12.75"/>
    <row r="933" s="11" customFormat="1" ht="12.75"/>
    <row r="934" s="11" customFormat="1" ht="12.75"/>
    <row r="935" s="11" customFormat="1" ht="12.75"/>
    <row r="936" s="11" customFormat="1" ht="12.75"/>
    <row r="937" s="11" customFormat="1" ht="12.75"/>
    <row r="938" s="11" customFormat="1" ht="12.75"/>
    <row r="939" s="11" customFormat="1" ht="12.75"/>
    <row r="940" s="11" customFormat="1" ht="12.75"/>
    <row r="941" s="11" customFormat="1" ht="12.75"/>
    <row r="942" s="11" customFormat="1" ht="12.75"/>
    <row r="943" s="11" customFormat="1" ht="12.75"/>
    <row r="944" s="11" customFormat="1" ht="12.75"/>
    <row r="945" s="11" customFormat="1" ht="12.75"/>
    <row r="946" s="11" customFormat="1" ht="12.75"/>
    <row r="947" s="11" customFormat="1" ht="12.75"/>
    <row r="948" s="11" customFormat="1" ht="12.75"/>
    <row r="949" s="11" customFormat="1" ht="12.75"/>
    <row r="950" s="11" customFormat="1" ht="12.75"/>
    <row r="951" s="11" customFormat="1" ht="12.75"/>
    <row r="952" s="11" customFormat="1" ht="12.75"/>
    <row r="953" s="11" customFormat="1" ht="12.75"/>
    <row r="954" s="11" customFormat="1" ht="12.75"/>
    <row r="955" s="11" customFormat="1" ht="12.75"/>
    <row r="956" s="11" customFormat="1" ht="12.75"/>
    <row r="957" s="11" customFormat="1" ht="12.75"/>
    <row r="958" s="11" customFormat="1" ht="12.75"/>
    <row r="959" s="11" customFormat="1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&amp;L&amp;8&amp;F &amp;A&amp;R&amp;8&amp;D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2" activeCellId="1" sqref="A1 C2"/>
    </sheetView>
  </sheetViews>
  <sheetFormatPr defaultColWidth="9.140625" defaultRowHeight="12.75"/>
  <cols>
    <col min="1" max="1" width="42.140625" style="11" customWidth="1"/>
    <col min="2" max="6" width="12.7109375" style="11" customWidth="1"/>
    <col min="7" max="7" width="12.8515625" style="11" customWidth="1"/>
    <col min="8" max="14" width="9.140625" style="11" customWidth="1"/>
    <col min="15" max="15" width="10.57421875" style="11" bestFit="1" customWidth="1"/>
    <col min="16" max="16" width="10.28125" style="11" bestFit="1" customWidth="1"/>
    <col min="17" max="17" width="9.8515625" style="11" bestFit="1" customWidth="1"/>
    <col min="18" max="18" width="9.57421875" style="11" bestFit="1" customWidth="1"/>
    <col min="19" max="20" width="10.00390625" style="11" bestFit="1" customWidth="1"/>
    <col min="21" max="21" width="9.7109375" style="11" bestFit="1" customWidth="1"/>
    <col min="22" max="16384" width="9.140625" style="11" customWidth="1"/>
  </cols>
  <sheetData>
    <row r="1" spans="1:6" ht="18">
      <c r="A1" s="1" t="s">
        <v>70</v>
      </c>
      <c r="B1" s="1"/>
      <c r="C1" s="1"/>
      <c r="D1" s="1"/>
      <c r="E1" s="2"/>
      <c r="F1" s="2"/>
    </row>
    <row r="2" spans="1:6" ht="21.75" customHeight="1">
      <c r="A2" s="4" t="s">
        <v>8</v>
      </c>
      <c r="B2" s="23"/>
      <c r="C2" s="23"/>
      <c r="D2" s="23"/>
      <c r="E2" s="2"/>
      <c r="F2" s="2"/>
    </row>
    <row r="3" spans="1:6" ht="10.5" customHeight="1">
      <c r="A3" s="3"/>
      <c r="B3" s="2"/>
      <c r="C3" s="2"/>
      <c r="D3" s="2"/>
      <c r="E3" s="2"/>
      <c r="F3" s="2"/>
    </row>
    <row r="4" spans="1:6" ht="12.75">
      <c r="A4" s="3" t="s">
        <v>9</v>
      </c>
      <c r="B4" s="2"/>
      <c r="C4" s="2"/>
      <c r="D4" s="2"/>
      <c r="E4" s="2"/>
      <c r="F4" s="2"/>
    </row>
    <row r="5" spans="1:6" ht="18" customHeight="1">
      <c r="A5" s="5" t="s">
        <v>99</v>
      </c>
      <c r="B5" s="24" t="s">
        <v>108</v>
      </c>
      <c r="C5" s="24" t="s">
        <v>105</v>
      </c>
      <c r="D5" s="24" t="s">
        <v>106</v>
      </c>
      <c r="E5" s="24" t="s">
        <v>107</v>
      </c>
      <c r="F5" s="24" t="s">
        <v>51</v>
      </c>
    </row>
    <row r="6" spans="1:6" ht="10.5" customHeight="1">
      <c r="A6" s="5"/>
      <c r="B6" s="24"/>
      <c r="C6" s="24"/>
      <c r="D6" s="24"/>
      <c r="E6" s="24"/>
      <c r="F6" s="24"/>
    </row>
    <row r="7" spans="1:6" ht="18" customHeight="1">
      <c r="A7" s="2" t="s">
        <v>71</v>
      </c>
      <c r="B7" s="27">
        <v>5558</v>
      </c>
      <c r="C7" s="27">
        <v>5595</v>
      </c>
      <c r="D7" s="27">
        <v>5904</v>
      </c>
      <c r="E7" s="27">
        <v>6178</v>
      </c>
      <c r="F7" s="27">
        <v>6250</v>
      </c>
    </row>
    <row r="8" spans="1:6" ht="12.75">
      <c r="A8" s="2" t="s">
        <v>72</v>
      </c>
      <c r="B8" s="27">
        <v>181940</v>
      </c>
      <c r="C8" s="27">
        <v>179867</v>
      </c>
      <c r="D8" s="27">
        <v>185031</v>
      </c>
      <c r="E8" s="27">
        <v>189969</v>
      </c>
      <c r="F8" s="27">
        <v>184972</v>
      </c>
    </row>
    <row r="9" spans="1:6" ht="12.75">
      <c r="A9" s="2" t="s">
        <v>73</v>
      </c>
      <c r="B9" s="27">
        <v>28705</v>
      </c>
      <c r="C9" s="27">
        <v>24246</v>
      </c>
      <c r="D9" s="27">
        <v>25235</v>
      </c>
      <c r="E9" s="27">
        <v>25651</v>
      </c>
      <c r="F9" s="27">
        <v>26428</v>
      </c>
    </row>
    <row r="10" spans="1:6" ht="13.5" customHeight="1">
      <c r="A10" s="5" t="s">
        <v>74</v>
      </c>
      <c r="B10" s="30">
        <f>SUM(B7:B9)</f>
        <v>216203</v>
      </c>
      <c r="C10" s="30">
        <f>SUM(C7:C9)</f>
        <v>209708</v>
      </c>
      <c r="D10" s="30">
        <f>SUM(D7:D9)</f>
        <v>216170</v>
      </c>
      <c r="E10" s="30">
        <f>SUM(E7:E9)</f>
        <v>221798</v>
      </c>
      <c r="F10" s="30">
        <f>SUM(F7:F9)</f>
        <v>217650</v>
      </c>
    </row>
    <row r="11" spans="1:6" ht="19.5" customHeight="1">
      <c r="A11" s="2" t="s">
        <v>75</v>
      </c>
      <c r="B11" s="27">
        <v>7283</v>
      </c>
      <c r="C11" s="27">
        <v>7565</v>
      </c>
      <c r="D11" s="27">
        <v>7327</v>
      </c>
      <c r="E11" s="27">
        <v>6916</v>
      </c>
      <c r="F11" s="27">
        <v>7112</v>
      </c>
    </row>
    <row r="12" spans="1:6" ht="12.75">
      <c r="A12" s="3" t="s">
        <v>76</v>
      </c>
      <c r="B12" s="27">
        <v>26832</v>
      </c>
      <c r="C12" s="27">
        <v>29876</v>
      </c>
      <c r="D12" s="27">
        <v>32511</v>
      </c>
      <c r="E12" s="27">
        <v>40766</v>
      </c>
      <c r="F12" s="27">
        <v>36041</v>
      </c>
    </row>
    <row r="13" spans="1:6" ht="12.75">
      <c r="A13" s="2" t="s">
        <v>19</v>
      </c>
      <c r="B13" s="27">
        <v>14647</v>
      </c>
      <c r="C13" s="27">
        <v>16689</v>
      </c>
      <c r="D13" s="27">
        <v>19119</v>
      </c>
      <c r="E13" s="27">
        <v>12818</v>
      </c>
      <c r="F13" s="27">
        <v>15473</v>
      </c>
    </row>
    <row r="14" spans="1:6" ht="12.75">
      <c r="A14" s="5" t="s">
        <v>77</v>
      </c>
      <c r="B14" s="30">
        <f>SUM(B11:B13)</f>
        <v>48762</v>
      </c>
      <c r="C14" s="30">
        <f>SUM(C11:C13)</f>
        <v>54130</v>
      </c>
      <c r="D14" s="30">
        <f>SUM(D11:D13)</f>
        <v>58957</v>
      </c>
      <c r="E14" s="30">
        <f>SUM(E11:E13)</f>
        <v>60500</v>
      </c>
      <c r="F14" s="30">
        <f>SUM(F11:F13)</f>
        <v>58626</v>
      </c>
    </row>
    <row r="15" spans="1:6" ht="15.75" customHeight="1">
      <c r="A15" s="5" t="s">
        <v>25</v>
      </c>
      <c r="B15" s="30">
        <f>SUM(B10,B14)</f>
        <v>264965</v>
      </c>
      <c r="C15" s="30">
        <f>SUM(C10,C14)</f>
        <v>263838</v>
      </c>
      <c r="D15" s="30">
        <f>SUM(D10,D14)</f>
        <v>275127</v>
      </c>
      <c r="E15" s="30">
        <f>SUM(E10,E14)</f>
        <v>282298</v>
      </c>
      <c r="F15" s="30">
        <f>SUM(F10,F14)</f>
        <v>276276</v>
      </c>
    </row>
    <row r="16" spans="1:6" ht="12.75">
      <c r="A16" s="2"/>
      <c r="B16" s="31"/>
      <c r="C16" s="31"/>
      <c r="D16" s="31"/>
      <c r="E16" s="31"/>
      <c r="F16" s="31"/>
    </row>
    <row r="17" spans="1:6" ht="12.75">
      <c r="A17" s="2" t="s">
        <v>20</v>
      </c>
      <c r="B17" s="27">
        <v>52506</v>
      </c>
      <c r="C17" s="27">
        <v>47689</v>
      </c>
      <c r="D17" s="27">
        <v>48654</v>
      </c>
      <c r="E17" s="27">
        <v>49185</v>
      </c>
      <c r="F17" s="27">
        <v>45129</v>
      </c>
    </row>
    <row r="18" spans="1:6" ht="12.75">
      <c r="A18" s="3" t="s">
        <v>21</v>
      </c>
      <c r="B18" s="27">
        <v>9379</v>
      </c>
      <c r="C18" s="27">
        <v>9802</v>
      </c>
      <c r="D18" s="27">
        <v>11962</v>
      </c>
      <c r="E18" s="27">
        <v>13261</v>
      </c>
      <c r="F18" s="27">
        <v>9960</v>
      </c>
    </row>
    <row r="19" spans="1:9" ht="12.75">
      <c r="A19" s="2" t="s">
        <v>78</v>
      </c>
      <c r="B19" s="27">
        <v>84</v>
      </c>
      <c r="C19" s="27">
        <v>201</v>
      </c>
      <c r="D19" s="27">
        <v>192</v>
      </c>
      <c r="E19" s="27">
        <v>188</v>
      </c>
      <c r="F19" s="27">
        <v>99</v>
      </c>
      <c r="I19" s="32"/>
    </row>
    <row r="20" spans="1:8" ht="12.75">
      <c r="A20" s="2" t="s">
        <v>79</v>
      </c>
      <c r="B20" s="27">
        <v>91800</v>
      </c>
      <c r="C20" s="27">
        <v>90074</v>
      </c>
      <c r="D20" s="27">
        <v>93761</v>
      </c>
      <c r="E20" s="27">
        <v>96246</v>
      </c>
      <c r="F20" s="27">
        <v>97479</v>
      </c>
      <c r="H20" s="32"/>
    </row>
    <row r="21" spans="1:6" ht="12.75">
      <c r="A21" s="2" t="s">
        <v>80</v>
      </c>
      <c r="B21" s="27">
        <v>69845</v>
      </c>
      <c r="C21" s="27">
        <v>72796</v>
      </c>
      <c r="D21" s="27">
        <v>75699</v>
      </c>
      <c r="E21" s="27">
        <v>57307</v>
      </c>
      <c r="F21" s="27">
        <v>67158</v>
      </c>
    </row>
    <row r="22" spans="1:8" ht="12.75">
      <c r="A22" s="2" t="s">
        <v>81</v>
      </c>
      <c r="B22" s="27">
        <v>2236</v>
      </c>
      <c r="C22" s="27">
        <v>2751</v>
      </c>
      <c r="D22" s="27">
        <v>2605</v>
      </c>
      <c r="E22" s="27">
        <v>2011</v>
      </c>
      <c r="F22" s="27">
        <v>1588</v>
      </c>
      <c r="H22" s="32"/>
    </row>
    <row r="23" spans="1:6" ht="12.75">
      <c r="A23" s="2" t="s">
        <v>82</v>
      </c>
      <c r="B23" s="27">
        <v>15702</v>
      </c>
      <c r="C23" s="27">
        <v>13441</v>
      </c>
      <c r="D23" s="27">
        <v>16062</v>
      </c>
      <c r="E23" s="27">
        <v>32836</v>
      </c>
      <c r="F23" s="27">
        <v>27582</v>
      </c>
    </row>
    <row r="24" spans="1:6" ht="12.75">
      <c r="A24" s="2" t="s">
        <v>83</v>
      </c>
      <c r="B24" s="27">
        <v>23413</v>
      </c>
      <c r="C24" s="27">
        <v>27084</v>
      </c>
      <c r="D24" s="27">
        <v>26192</v>
      </c>
      <c r="E24" s="27">
        <v>31264</v>
      </c>
      <c r="F24" s="27">
        <v>27281</v>
      </c>
    </row>
    <row r="25" spans="1:6" ht="12.75">
      <c r="A25" s="5" t="s">
        <v>84</v>
      </c>
      <c r="B25" s="30">
        <f>SUM(B17:B24)</f>
        <v>264965</v>
      </c>
      <c r="C25" s="30">
        <f>SUM(C17:C24)</f>
        <v>263838</v>
      </c>
      <c r="D25" s="30">
        <f>SUM(D17:D24)</f>
        <v>275127</v>
      </c>
      <c r="E25" s="30">
        <f>SUM(E17:E24)</f>
        <v>282298</v>
      </c>
      <c r="F25" s="30">
        <f>SUM(F17:F24)</f>
        <v>276276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&amp;L&amp;8&amp;F &amp;A&amp;R&amp;8&amp;D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A1">
      <selection activeCell="C2" activeCellId="1" sqref="A1 C2"/>
    </sheetView>
  </sheetViews>
  <sheetFormatPr defaultColWidth="9.140625" defaultRowHeight="12.75"/>
  <cols>
    <col min="1" max="1" width="52.8515625" style="11" customWidth="1"/>
    <col min="2" max="7" width="10.421875" style="11" customWidth="1"/>
    <col min="8" max="16384" width="9.140625" style="11" customWidth="1"/>
  </cols>
  <sheetData>
    <row r="1" spans="1:7" ht="18">
      <c r="A1" s="1" t="s">
        <v>115</v>
      </c>
      <c r="B1" s="1"/>
      <c r="D1" s="1"/>
      <c r="E1" s="1"/>
      <c r="F1" s="2"/>
      <c r="G1" s="2"/>
    </row>
    <row r="2" spans="1:7" ht="21.75" customHeight="1">
      <c r="A2" s="4" t="s">
        <v>8</v>
      </c>
      <c r="B2" s="4"/>
      <c r="C2" s="1"/>
      <c r="D2" s="23"/>
      <c r="E2" s="23"/>
      <c r="F2" s="2"/>
      <c r="G2" s="2"/>
    </row>
    <row r="3" spans="1:7" ht="10.5" customHeight="1">
      <c r="A3" s="3"/>
      <c r="B3" s="3"/>
      <c r="C3" s="2"/>
      <c r="D3" s="2"/>
      <c r="E3" s="2"/>
      <c r="F3" s="2"/>
      <c r="G3" s="2"/>
    </row>
    <row r="4" spans="1:20" ht="12.75">
      <c r="A4" s="3" t="s">
        <v>9</v>
      </c>
      <c r="B4" s="3"/>
      <c r="C4" s="2"/>
      <c r="D4" s="2"/>
      <c r="E4" s="2"/>
      <c r="F4" s="2"/>
      <c r="G4" s="2"/>
      <c r="M4"/>
      <c r="N4"/>
      <c r="O4"/>
      <c r="P4"/>
      <c r="Q4"/>
      <c r="R4"/>
      <c r="S4"/>
      <c r="T4"/>
    </row>
    <row r="5" spans="1:20" ht="18" customHeight="1">
      <c r="A5" s="5" t="s">
        <v>102</v>
      </c>
      <c r="B5" s="24" t="s">
        <v>108</v>
      </c>
      <c r="C5" s="24" t="s">
        <v>105</v>
      </c>
      <c r="D5" s="24" t="s">
        <v>106</v>
      </c>
      <c r="E5" s="24" t="s">
        <v>107</v>
      </c>
      <c r="F5" s="24" t="s">
        <v>51</v>
      </c>
      <c r="G5" s="2"/>
      <c r="M5"/>
      <c r="N5"/>
      <c r="O5"/>
      <c r="P5"/>
      <c r="Q5"/>
      <c r="R5"/>
      <c r="S5"/>
      <c r="T5"/>
    </row>
    <row r="6" spans="1:20" ht="10.5" customHeight="1">
      <c r="A6" s="5"/>
      <c r="B6" s="24"/>
      <c r="C6" s="24"/>
      <c r="D6" s="24"/>
      <c r="E6" s="24"/>
      <c r="F6" s="24"/>
      <c r="G6" s="2"/>
      <c r="M6"/>
      <c r="N6"/>
      <c r="O6"/>
      <c r="P6"/>
      <c r="Q6"/>
      <c r="R6"/>
      <c r="S6"/>
      <c r="T6"/>
    </row>
    <row r="7" spans="1:20" ht="18" customHeight="1">
      <c r="A7" s="3" t="s">
        <v>18</v>
      </c>
      <c r="B7" s="29">
        <v>18804</v>
      </c>
      <c r="C7" s="29">
        <v>12431</v>
      </c>
      <c r="D7" s="29">
        <v>11783</v>
      </c>
      <c r="E7" s="29">
        <v>7697</v>
      </c>
      <c r="F7" s="29">
        <v>17106</v>
      </c>
      <c r="G7" s="2"/>
      <c r="I7"/>
      <c r="M7"/>
      <c r="N7"/>
      <c r="O7"/>
      <c r="P7"/>
      <c r="Q7"/>
      <c r="R7"/>
      <c r="S7"/>
      <c r="T7"/>
    </row>
    <row r="8" spans="1:20" ht="12.75">
      <c r="A8" s="2" t="s">
        <v>118</v>
      </c>
      <c r="B8" s="27">
        <v>-613</v>
      </c>
      <c r="C8" s="27">
        <v>3802</v>
      </c>
      <c r="D8" s="27">
        <v>-871</v>
      </c>
      <c r="E8" s="27">
        <v>-4977</v>
      </c>
      <c r="F8" s="27">
        <v>2997</v>
      </c>
      <c r="G8" s="2"/>
      <c r="I8"/>
      <c r="M8"/>
      <c r="N8"/>
      <c r="O8"/>
      <c r="P8"/>
      <c r="Q8"/>
      <c r="R8"/>
      <c r="S8"/>
      <c r="T8"/>
    </row>
    <row r="9" spans="1:20" ht="12.75">
      <c r="A9" s="5" t="s">
        <v>55</v>
      </c>
      <c r="B9" s="30">
        <f>SUM(B7:B8)</f>
        <v>18191</v>
      </c>
      <c r="C9" s="30">
        <f>SUM(C7:C8)</f>
        <v>16233</v>
      </c>
      <c r="D9" s="30">
        <f>SUM(D7:D8)</f>
        <v>10912</v>
      </c>
      <c r="E9" s="30">
        <f>SUM(E7:E8)</f>
        <v>2720</v>
      </c>
      <c r="F9" s="30">
        <f>SUM(F7:F8)</f>
        <v>20103</v>
      </c>
      <c r="G9" s="2"/>
      <c r="I9"/>
      <c r="M9"/>
      <c r="N9"/>
      <c r="O9"/>
      <c r="P9"/>
      <c r="Q9"/>
      <c r="R9"/>
      <c r="S9"/>
      <c r="T9"/>
    </row>
    <row r="10" spans="1:20" ht="18" customHeight="1">
      <c r="A10" s="2" t="s">
        <v>56</v>
      </c>
      <c r="B10" s="27">
        <v>-11356</v>
      </c>
      <c r="C10" s="27">
        <v>-7577</v>
      </c>
      <c r="D10" s="27">
        <v>-4260</v>
      </c>
      <c r="E10" s="27">
        <v>-1763</v>
      </c>
      <c r="F10" s="27">
        <v>-39932</v>
      </c>
      <c r="G10" s="2"/>
      <c r="I10"/>
      <c r="M10"/>
      <c r="N10"/>
      <c r="O10"/>
      <c r="P10"/>
      <c r="Q10"/>
      <c r="R10"/>
      <c r="S10"/>
      <c r="T10"/>
    </row>
    <row r="11" spans="1:20" ht="12.75">
      <c r="A11" s="2" t="s">
        <v>57</v>
      </c>
      <c r="B11" s="27">
        <v>2057</v>
      </c>
      <c r="C11" s="27">
        <v>1200</v>
      </c>
      <c r="D11" s="27">
        <v>819</v>
      </c>
      <c r="E11" s="27">
        <v>161</v>
      </c>
      <c r="F11" s="27">
        <v>3683</v>
      </c>
      <c r="G11" s="2"/>
      <c r="I11"/>
      <c r="M11"/>
      <c r="N11"/>
      <c r="O11"/>
      <c r="P11"/>
      <c r="Q11"/>
      <c r="R11"/>
      <c r="S11"/>
      <c r="T11"/>
    </row>
    <row r="12" spans="1:20" ht="12.75">
      <c r="A12" s="2" t="s">
        <v>110</v>
      </c>
      <c r="B12" s="27">
        <v>949</v>
      </c>
      <c r="C12" s="27">
        <v>864</v>
      </c>
      <c r="D12" s="27">
        <v>742</v>
      </c>
      <c r="E12" s="27">
        <v>769</v>
      </c>
      <c r="F12" s="27">
        <v>691</v>
      </c>
      <c r="G12" s="2"/>
      <c r="I12"/>
      <c r="M12"/>
      <c r="N12"/>
      <c r="O12"/>
      <c r="P12"/>
      <c r="Q12"/>
      <c r="R12"/>
      <c r="S12"/>
      <c r="T12"/>
    </row>
    <row r="13" spans="1:20" ht="12.75">
      <c r="A13" s="5" t="s">
        <v>58</v>
      </c>
      <c r="B13" s="30">
        <f>SUM(B10:B12)</f>
        <v>-8350</v>
      </c>
      <c r="C13" s="30">
        <f>SUM(C10:C12)</f>
        <v>-5513</v>
      </c>
      <c r="D13" s="30">
        <f>SUM(D10:D12)</f>
        <v>-2699</v>
      </c>
      <c r="E13" s="30">
        <f>SUM(E10:E12)</f>
        <v>-833</v>
      </c>
      <c r="F13" s="30">
        <f>SUM(F10:F12)</f>
        <v>-35558</v>
      </c>
      <c r="G13" s="2"/>
      <c r="I13"/>
      <c r="M13"/>
      <c r="N13"/>
      <c r="O13"/>
      <c r="P13"/>
      <c r="Q13"/>
      <c r="R13"/>
      <c r="S13"/>
      <c r="T13"/>
    </row>
    <row r="14" spans="1:20" ht="21" customHeight="1">
      <c r="A14" s="5" t="s">
        <v>59</v>
      </c>
      <c r="B14" s="30">
        <f>SUM(B9,B13)</f>
        <v>9841</v>
      </c>
      <c r="C14" s="30">
        <f>SUM(C9,C13)</f>
        <v>10720</v>
      </c>
      <c r="D14" s="30">
        <f>SUM(D9,D13)</f>
        <v>8213</v>
      </c>
      <c r="E14" s="30">
        <f>SUM(E9,E13)</f>
        <v>1887</v>
      </c>
      <c r="F14" s="30">
        <f>SUM(F9,F13)</f>
        <v>-15455</v>
      </c>
      <c r="G14" s="2"/>
      <c r="I14"/>
      <c r="M14"/>
      <c r="N14"/>
      <c r="O14"/>
      <c r="P14"/>
      <c r="Q14"/>
      <c r="R14"/>
      <c r="S14"/>
      <c r="T14"/>
    </row>
    <row r="15" spans="1:20" ht="26.25" customHeight="1">
      <c r="A15" s="2" t="s">
        <v>111</v>
      </c>
      <c r="B15" s="27">
        <v>-45</v>
      </c>
      <c r="C15" s="29" t="s">
        <v>62</v>
      </c>
      <c r="D15" s="29" t="s">
        <v>62</v>
      </c>
      <c r="E15" s="29" t="s">
        <v>62</v>
      </c>
      <c r="F15" s="27">
        <v>-2064</v>
      </c>
      <c r="G15" s="2"/>
      <c r="I15"/>
      <c r="M15"/>
      <c r="N15"/>
      <c r="O15"/>
      <c r="P15"/>
      <c r="Q15"/>
      <c r="R15"/>
      <c r="S15"/>
      <c r="T15"/>
    </row>
    <row r="16" spans="1:20" ht="12.75">
      <c r="A16" s="2" t="s">
        <v>61</v>
      </c>
      <c r="B16" s="27">
        <v>-1937</v>
      </c>
      <c r="C16" s="27">
        <v>-1750</v>
      </c>
      <c r="D16" s="27">
        <v>-1698</v>
      </c>
      <c r="E16" s="29">
        <v>-101</v>
      </c>
      <c r="F16" s="27">
        <v>-1364</v>
      </c>
      <c r="G16" s="2"/>
      <c r="I16"/>
      <c r="M16"/>
      <c r="N16"/>
      <c r="O16"/>
      <c r="P16"/>
      <c r="Q16"/>
      <c r="R16"/>
      <c r="S16"/>
      <c r="T16"/>
    </row>
    <row r="17" spans="1:20" ht="12.75">
      <c r="A17" s="2" t="s">
        <v>119</v>
      </c>
      <c r="B17" s="29" t="s">
        <v>62</v>
      </c>
      <c r="C17" s="29" t="s">
        <v>62</v>
      </c>
      <c r="D17" s="29" t="s">
        <v>62</v>
      </c>
      <c r="E17" s="29" t="s">
        <v>62</v>
      </c>
      <c r="F17" s="27">
        <v>-22</v>
      </c>
      <c r="G17" s="2"/>
      <c r="I17"/>
      <c r="M17"/>
      <c r="N17"/>
      <c r="O17"/>
      <c r="P17"/>
      <c r="Q17"/>
      <c r="R17"/>
      <c r="S17"/>
      <c r="T17"/>
    </row>
    <row r="18" spans="1:20" ht="12.75">
      <c r="A18" s="5" t="s">
        <v>64</v>
      </c>
      <c r="B18" s="30">
        <f>SUM(B14:B17)</f>
        <v>7859</v>
      </c>
      <c r="C18" s="30">
        <f>SUM(C14:C17)</f>
        <v>8970</v>
      </c>
      <c r="D18" s="30">
        <f>SUM(D14:D17)</f>
        <v>6515</v>
      </c>
      <c r="E18" s="30">
        <f>SUM(E14:E17)</f>
        <v>1786</v>
      </c>
      <c r="F18" s="30">
        <f>SUM(F14:F17)</f>
        <v>-18905</v>
      </c>
      <c r="G18" s="2"/>
      <c r="I18"/>
      <c r="M18"/>
      <c r="N18"/>
      <c r="O18"/>
      <c r="P18"/>
      <c r="Q18"/>
      <c r="R18"/>
      <c r="S18"/>
      <c r="T18"/>
    </row>
    <row r="19" spans="1:20" ht="21" customHeight="1">
      <c r="A19" s="21" t="s">
        <v>113</v>
      </c>
      <c r="B19" s="27">
        <v>-75207</v>
      </c>
      <c r="C19" s="27">
        <v>-75207</v>
      </c>
      <c r="D19" s="27">
        <v>-75207</v>
      </c>
      <c r="E19" s="27">
        <v>-75207</v>
      </c>
      <c r="F19" s="27">
        <v>-55736</v>
      </c>
      <c r="G19" s="2"/>
      <c r="I19"/>
      <c r="M19"/>
      <c r="N19"/>
      <c r="O19"/>
      <c r="P19"/>
      <c r="Q19"/>
      <c r="R19"/>
      <c r="S19"/>
      <c r="T19"/>
    </row>
    <row r="20" spans="1:20" ht="12.75">
      <c r="A20" s="2" t="s">
        <v>64</v>
      </c>
      <c r="B20" s="27">
        <f>B18</f>
        <v>7859</v>
      </c>
      <c r="C20" s="27">
        <f>C18</f>
        <v>8970</v>
      </c>
      <c r="D20" s="27">
        <f>D18</f>
        <v>6515</v>
      </c>
      <c r="E20" s="27">
        <f>E18</f>
        <v>1786</v>
      </c>
      <c r="F20" s="27">
        <f>F18</f>
        <v>-18905</v>
      </c>
      <c r="G20" s="2"/>
      <c r="I20"/>
      <c r="M20"/>
      <c r="N20"/>
      <c r="O20"/>
      <c r="P20"/>
      <c r="Q20"/>
      <c r="R20"/>
      <c r="S20"/>
      <c r="T20"/>
    </row>
    <row r="21" spans="1:20" ht="12.75">
      <c r="A21" s="2" t="s">
        <v>66</v>
      </c>
      <c r="B21" s="27">
        <v>458</v>
      </c>
      <c r="C21" s="27">
        <v>599</v>
      </c>
      <c r="D21" s="27">
        <v>-12</v>
      </c>
      <c r="E21" s="27">
        <v>-52</v>
      </c>
      <c r="F21" s="27">
        <v>-566</v>
      </c>
      <c r="G21" s="2"/>
      <c r="I21"/>
      <c r="M21"/>
      <c r="N21"/>
      <c r="O21"/>
      <c r="P21"/>
      <c r="Q21"/>
      <c r="R21"/>
      <c r="S21"/>
      <c r="T21"/>
    </row>
    <row r="22" spans="1:20" ht="12.75">
      <c r="A22" s="5" t="s">
        <v>112</v>
      </c>
      <c r="B22" s="30">
        <f>SUM(B19:B21)</f>
        <v>-66890</v>
      </c>
      <c r="C22" s="30">
        <f>SUM(C19:C21)</f>
        <v>-65638</v>
      </c>
      <c r="D22" s="30">
        <f>SUM(D19:D21)</f>
        <v>-68704</v>
      </c>
      <c r="E22" s="30">
        <f>SUM(E19:E21)</f>
        <v>-73473</v>
      </c>
      <c r="F22" s="30">
        <f>SUM(F19:F21)</f>
        <v>-75207</v>
      </c>
      <c r="G22" s="2"/>
      <c r="I22"/>
      <c r="M22"/>
      <c r="N22"/>
      <c r="O22"/>
      <c r="P22"/>
      <c r="Q22"/>
      <c r="R22"/>
      <c r="S22"/>
      <c r="T22"/>
    </row>
    <row r="23" spans="1:20" ht="24" customHeight="1">
      <c r="A23" s="23" t="s">
        <v>19</v>
      </c>
      <c r="B23" s="27"/>
      <c r="C23" s="27"/>
      <c r="D23" s="27"/>
      <c r="E23" s="27"/>
      <c r="F23" s="27"/>
      <c r="G23" s="2"/>
      <c r="I23"/>
      <c r="M23"/>
      <c r="N23"/>
      <c r="O23"/>
      <c r="P23"/>
      <c r="Q23"/>
      <c r="R23"/>
      <c r="S23"/>
      <c r="T23"/>
    </row>
    <row r="24" spans="1:20" ht="15.75" customHeight="1">
      <c r="A24" s="3" t="s">
        <v>117</v>
      </c>
      <c r="B24" s="27">
        <v>15473</v>
      </c>
      <c r="C24" s="27">
        <v>15473</v>
      </c>
      <c r="D24" s="27">
        <v>15473</v>
      </c>
      <c r="E24" s="27">
        <v>15473</v>
      </c>
      <c r="F24" s="27">
        <v>10340</v>
      </c>
      <c r="G24" s="2"/>
      <c r="I24"/>
      <c r="M24"/>
      <c r="N24"/>
      <c r="O24"/>
      <c r="P24"/>
      <c r="Q24"/>
      <c r="R24"/>
      <c r="S24"/>
      <c r="T24"/>
    </row>
    <row r="25" spans="1:20" ht="12.75">
      <c r="A25" s="3" t="s">
        <v>69</v>
      </c>
      <c r="B25" s="29" t="s">
        <v>62</v>
      </c>
      <c r="C25" s="29" t="s">
        <v>62</v>
      </c>
      <c r="D25" s="29" t="s">
        <v>62</v>
      </c>
      <c r="E25" s="29" t="s">
        <v>62</v>
      </c>
      <c r="F25" s="27">
        <v>17852</v>
      </c>
      <c r="G25" s="2"/>
      <c r="I25"/>
      <c r="M25"/>
      <c r="N25"/>
      <c r="O25"/>
      <c r="P25"/>
      <c r="Q25"/>
      <c r="R25"/>
      <c r="S25"/>
      <c r="T25"/>
    </row>
    <row r="26" spans="1:20" ht="12.75">
      <c r="A26" s="2" t="s">
        <v>68</v>
      </c>
      <c r="B26" s="27">
        <v>-338</v>
      </c>
      <c r="C26" s="27">
        <v>-533</v>
      </c>
      <c r="D26" s="27">
        <v>-85</v>
      </c>
      <c r="E26" s="27">
        <v>27</v>
      </c>
      <c r="F26" s="27">
        <v>-728</v>
      </c>
      <c r="G26" s="2"/>
      <c r="I26"/>
      <c r="M26"/>
      <c r="N26"/>
      <c r="O26"/>
      <c r="P26"/>
      <c r="Q26"/>
      <c r="R26"/>
      <c r="S26"/>
      <c r="T26"/>
    </row>
    <row r="27" spans="1:20" ht="12.75">
      <c r="A27" s="3" t="s">
        <v>114</v>
      </c>
      <c r="B27" s="29">
        <v>-488</v>
      </c>
      <c r="C27" s="27">
        <v>1749</v>
      </c>
      <c r="D27" s="27">
        <v>3731</v>
      </c>
      <c r="E27" s="27">
        <v>-2682</v>
      </c>
      <c r="F27" s="27">
        <v>-11991</v>
      </c>
      <c r="G27" s="2"/>
      <c r="I27"/>
      <c r="M27"/>
      <c r="N27"/>
      <c r="O27"/>
      <c r="P27"/>
      <c r="Q27"/>
      <c r="R27"/>
      <c r="S27"/>
      <c r="T27"/>
    </row>
    <row r="28" spans="1:20" ht="12.75">
      <c r="A28" s="5" t="s">
        <v>116</v>
      </c>
      <c r="B28" s="30">
        <f>SUM(B23:B27)</f>
        <v>14647</v>
      </c>
      <c r="C28" s="30">
        <f>SUM(C23:C27)</f>
        <v>16689</v>
      </c>
      <c r="D28" s="30">
        <f>SUM(D23:D27)</f>
        <v>19119</v>
      </c>
      <c r="E28" s="30">
        <f>SUM(E23:E27)</f>
        <v>12818</v>
      </c>
      <c r="F28" s="30">
        <f>SUM(F23:F27)</f>
        <v>15473</v>
      </c>
      <c r="G28" s="2"/>
      <c r="I28"/>
      <c r="M28"/>
      <c r="N28"/>
      <c r="O28"/>
      <c r="P28"/>
      <c r="Q28"/>
      <c r="R28"/>
      <c r="S28"/>
      <c r="T28"/>
    </row>
    <row r="29" spans="1:20" ht="12.75">
      <c r="A29" s="2"/>
      <c r="B29" s="2"/>
      <c r="C29" s="2"/>
      <c r="D29" s="2"/>
      <c r="E29" s="2"/>
      <c r="F29" s="2"/>
      <c r="G29" s="2"/>
      <c r="I29"/>
      <c r="M29"/>
      <c r="N29"/>
      <c r="O29"/>
      <c r="P29"/>
      <c r="Q29"/>
      <c r="R29"/>
      <c r="S29"/>
      <c r="T29"/>
    </row>
    <row r="30" spans="1:20" ht="12.75">
      <c r="A30" s="2"/>
      <c r="B30" s="2"/>
      <c r="C30" s="2"/>
      <c r="D30" s="2"/>
      <c r="E30" s="2"/>
      <c r="F30" s="2"/>
      <c r="G30" s="2"/>
      <c r="I30"/>
      <c r="M30"/>
      <c r="N30"/>
      <c r="O30"/>
      <c r="P30"/>
      <c r="Q30"/>
      <c r="R30"/>
      <c r="S30"/>
      <c r="T30"/>
    </row>
    <row r="31" spans="1:20" ht="16.5" customHeight="1">
      <c r="A31" s="5" t="s">
        <v>103</v>
      </c>
      <c r="B31" s="24" t="s">
        <v>104</v>
      </c>
      <c r="C31" s="24" t="s">
        <v>108</v>
      </c>
      <c r="D31" s="24" t="s">
        <v>105</v>
      </c>
      <c r="E31" s="24" t="s">
        <v>106</v>
      </c>
      <c r="F31" s="24" t="s">
        <v>107</v>
      </c>
      <c r="G31" s="24" t="s">
        <v>87</v>
      </c>
      <c r="I31"/>
      <c r="M31"/>
      <c r="N31"/>
      <c r="O31"/>
      <c r="P31"/>
      <c r="Q31"/>
      <c r="R31"/>
      <c r="S31"/>
      <c r="T31"/>
    </row>
    <row r="32" spans="1:20" ht="10.5" customHeight="1">
      <c r="A32" s="5"/>
      <c r="B32" s="5"/>
      <c r="C32" s="24"/>
      <c r="D32" s="24"/>
      <c r="E32" s="24"/>
      <c r="F32" s="24"/>
      <c r="G32" s="5"/>
      <c r="I32"/>
      <c r="M32"/>
      <c r="N32"/>
      <c r="O32"/>
      <c r="P32"/>
      <c r="Q32"/>
      <c r="R32"/>
      <c r="S32"/>
      <c r="T32"/>
    </row>
    <row r="33" spans="1:20" ht="18" customHeight="1">
      <c r="A33" s="3" t="s">
        <v>18</v>
      </c>
      <c r="B33" s="29">
        <v>18804</v>
      </c>
      <c r="C33" s="29">
        <v>6373</v>
      </c>
      <c r="D33" s="29">
        <v>648</v>
      </c>
      <c r="E33" s="29">
        <v>4086</v>
      </c>
      <c r="F33" s="29">
        <v>7697</v>
      </c>
      <c r="G33" s="29">
        <v>17106</v>
      </c>
      <c r="I33"/>
      <c r="M33"/>
      <c r="N33"/>
      <c r="O33"/>
      <c r="P33"/>
      <c r="Q33"/>
      <c r="R33"/>
      <c r="S33"/>
      <c r="T33"/>
    </row>
    <row r="34" spans="1:20" ht="12.75">
      <c r="A34" s="2" t="s">
        <v>54</v>
      </c>
      <c r="B34" s="27">
        <v>-613</v>
      </c>
      <c r="C34" s="29">
        <v>-4415</v>
      </c>
      <c r="D34" s="29">
        <v>4673</v>
      </c>
      <c r="E34" s="29">
        <v>4106</v>
      </c>
      <c r="F34" s="27">
        <v>-4977</v>
      </c>
      <c r="G34" s="27">
        <v>2997</v>
      </c>
      <c r="I34"/>
      <c r="M34"/>
      <c r="N34"/>
      <c r="O34"/>
      <c r="P34"/>
      <c r="Q34"/>
      <c r="R34"/>
      <c r="S34"/>
      <c r="T34"/>
    </row>
    <row r="35" spans="1:20" ht="12.75">
      <c r="A35" s="5" t="s">
        <v>55</v>
      </c>
      <c r="B35" s="30">
        <f aca="true" t="shared" si="0" ref="B35:G35">SUM(B33:B34)</f>
        <v>18191</v>
      </c>
      <c r="C35" s="30">
        <f t="shared" si="0"/>
        <v>1958</v>
      </c>
      <c r="D35" s="30">
        <f t="shared" si="0"/>
        <v>5321</v>
      </c>
      <c r="E35" s="30">
        <f t="shared" si="0"/>
        <v>8192</v>
      </c>
      <c r="F35" s="30">
        <f t="shared" si="0"/>
        <v>2720</v>
      </c>
      <c r="G35" s="30">
        <f t="shared" si="0"/>
        <v>20103</v>
      </c>
      <c r="I35"/>
      <c r="M35"/>
      <c r="N35"/>
      <c r="O35"/>
      <c r="P35"/>
      <c r="Q35"/>
      <c r="R35"/>
      <c r="S35"/>
      <c r="T35"/>
    </row>
    <row r="36" spans="1:20" ht="18" customHeight="1">
      <c r="A36" s="2" t="s">
        <v>56</v>
      </c>
      <c r="B36" s="27">
        <v>-11356</v>
      </c>
      <c r="C36" s="29">
        <v>-3779</v>
      </c>
      <c r="D36" s="29">
        <v>-3317</v>
      </c>
      <c r="E36" s="29">
        <v>-2497</v>
      </c>
      <c r="F36" s="27">
        <v>-1763</v>
      </c>
      <c r="G36" s="27">
        <v>-39932</v>
      </c>
      <c r="I36"/>
      <c r="M36"/>
      <c r="N36"/>
      <c r="O36"/>
      <c r="P36"/>
      <c r="Q36"/>
      <c r="R36"/>
      <c r="S36"/>
      <c r="T36"/>
    </row>
    <row r="37" spans="1:20" ht="12.75">
      <c r="A37" s="2" t="s">
        <v>57</v>
      </c>
      <c r="B37" s="27">
        <v>2057</v>
      </c>
      <c r="C37" s="29">
        <v>857</v>
      </c>
      <c r="D37" s="29">
        <v>381</v>
      </c>
      <c r="E37" s="29">
        <v>658</v>
      </c>
      <c r="F37" s="27">
        <v>161</v>
      </c>
      <c r="G37" s="27">
        <v>3683</v>
      </c>
      <c r="I37"/>
      <c r="M37"/>
      <c r="N37"/>
      <c r="O37"/>
      <c r="P37"/>
      <c r="Q37"/>
      <c r="R37"/>
      <c r="S37"/>
      <c r="T37"/>
    </row>
    <row r="38" spans="1:20" ht="12.75">
      <c r="A38" s="2" t="s">
        <v>110</v>
      </c>
      <c r="B38" s="27">
        <v>949</v>
      </c>
      <c r="C38" s="27">
        <v>85</v>
      </c>
      <c r="D38" s="27">
        <v>122</v>
      </c>
      <c r="E38" s="27">
        <v>-27</v>
      </c>
      <c r="F38" s="27">
        <v>769</v>
      </c>
      <c r="G38" s="27">
        <v>691</v>
      </c>
      <c r="I38"/>
      <c r="M38"/>
      <c r="N38"/>
      <c r="O38"/>
      <c r="P38"/>
      <c r="Q38"/>
      <c r="R38"/>
      <c r="S38"/>
      <c r="T38"/>
    </row>
    <row r="39" spans="1:20" ht="12.75">
      <c r="A39" s="5" t="s">
        <v>58</v>
      </c>
      <c r="B39" s="30">
        <f aca="true" t="shared" si="1" ref="B39:G39">SUM(B36:B38)</f>
        <v>-8350</v>
      </c>
      <c r="C39" s="30">
        <f t="shared" si="1"/>
        <v>-2837</v>
      </c>
      <c r="D39" s="30">
        <f t="shared" si="1"/>
        <v>-2814</v>
      </c>
      <c r="E39" s="30">
        <f t="shared" si="1"/>
        <v>-1866</v>
      </c>
      <c r="F39" s="30">
        <f t="shared" si="1"/>
        <v>-833</v>
      </c>
      <c r="G39" s="30">
        <f t="shared" si="1"/>
        <v>-35558</v>
      </c>
      <c r="I39"/>
      <c r="M39"/>
      <c r="N39"/>
      <c r="O39"/>
      <c r="P39"/>
      <c r="Q39"/>
      <c r="R39"/>
      <c r="S39"/>
      <c r="T39"/>
    </row>
    <row r="40" spans="1:20" ht="21" customHeight="1">
      <c r="A40" s="5" t="s">
        <v>59</v>
      </c>
      <c r="B40" s="30">
        <f aca="true" t="shared" si="2" ref="B40:G40">SUM(B35,B39)</f>
        <v>9841</v>
      </c>
      <c r="C40" s="30">
        <f t="shared" si="2"/>
        <v>-879</v>
      </c>
      <c r="D40" s="30">
        <f t="shared" si="2"/>
        <v>2507</v>
      </c>
      <c r="E40" s="30">
        <f t="shared" si="2"/>
        <v>6326</v>
      </c>
      <c r="F40" s="30">
        <f t="shared" si="2"/>
        <v>1887</v>
      </c>
      <c r="G40" s="30">
        <f t="shared" si="2"/>
        <v>-15455</v>
      </c>
      <c r="I40"/>
      <c r="M40"/>
      <c r="N40"/>
      <c r="O40"/>
      <c r="P40"/>
      <c r="Q40"/>
      <c r="R40"/>
      <c r="S40"/>
      <c r="T40"/>
    </row>
    <row r="41" spans="1:20" ht="26.25" customHeight="1">
      <c r="A41" s="2" t="s">
        <v>60</v>
      </c>
      <c r="B41" s="27">
        <v>-45</v>
      </c>
      <c r="C41" s="29">
        <v>-45</v>
      </c>
      <c r="D41" s="29" t="s">
        <v>62</v>
      </c>
      <c r="E41" s="29" t="s">
        <v>62</v>
      </c>
      <c r="F41" s="29" t="s">
        <v>62</v>
      </c>
      <c r="G41" s="27">
        <v>-2064</v>
      </c>
      <c r="I41"/>
      <c r="M41"/>
      <c r="N41"/>
      <c r="O41"/>
      <c r="P41"/>
      <c r="Q41"/>
      <c r="R41"/>
      <c r="S41"/>
      <c r="T41"/>
    </row>
    <row r="42" spans="1:20" ht="12.75">
      <c r="A42" s="2" t="s">
        <v>61</v>
      </c>
      <c r="B42" s="27">
        <v>-1937</v>
      </c>
      <c r="C42" s="29">
        <v>-187</v>
      </c>
      <c r="D42" s="29">
        <v>-52</v>
      </c>
      <c r="E42" s="29">
        <v>-1597</v>
      </c>
      <c r="F42" s="29">
        <v>-101</v>
      </c>
      <c r="G42" s="27">
        <v>-1364</v>
      </c>
      <c r="I42"/>
      <c r="M42"/>
      <c r="N42"/>
      <c r="O42"/>
      <c r="P42"/>
      <c r="Q42"/>
      <c r="R42"/>
      <c r="S42"/>
      <c r="T42"/>
    </row>
    <row r="43" spans="1:20" ht="12.75">
      <c r="A43" s="2" t="s">
        <v>63</v>
      </c>
      <c r="B43" s="29" t="s">
        <v>62</v>
      </c>
      <c r="C43" s="29" t="s">
        <v>62</v>
      </c>
      <c r="D43" s="29" t="s">
        <v>62</v>
      </c>
      <c r="E43" s="29" t="s">
        <v>62</v>
      </c>
      <c r="F43" s="29" t="s">
        <v>62</v>
      </c>
      <c r="G43" s="27">
        <v>-22</v>
      </c>
      <c r="I43"/>
      <c r="M43"/>
      <c r="N43"/>
      <c r="O43"/>
      <c r="P43"/>
      <c r="Q43"/>
      <c r="R43"/>
      <c r="S43"/>
      <c r="T43"/>
    </row>
    <row r="44" spans="1:20" ht="12.75">
      <c r="A44" s="5" t="s">
        <v>64</v>
      </c>
      <c r="B44" s="30">
        <f aca="true" t="shared" si="3" ref="B44:G44">SUM(B40:B43)</f>
        <v>7859</v>
      </c>
      <c r="C44" s="30">
        <f t="shared" si="3"/>
        <v>-1111</v>
      </c>
      <c r="D44" s="30">
        <f t="shared" si="3"/>
        <v>2455</v>
      </c>
      <c r="E44" s="30">
        <f t="shared" si="3"/>
        <v>4729</v>
      </c>
      <c r="F44" s="30">
        <f t="shared" si="3"/>
        <v>1786</v>
      </c>
      <c r="G44" s="30">
        <f t="shared" si="3"/>
        <v>-18905</v>
      </c>
      <c r="I44"/>
      <c r="M44"/>
      <c r="N44"/>
      <c r="O44"/>
      <c r="P44"/>
      <c r="Q44"/>
      <c r="R44"/>
      <c r="S44"/>
      <c r="T44"/>
    </row>
    <row r="45" spans="1:20" ht="21" customHeight="1">
      <c r="A45" s="21" t="s">
        <v>65</v>
      </c>
      <c r="B45" s="27">
        <v>-75207</v>
      </c>
      <c r="C45" s="27">
        <v>-65638</v>
      </c>
      <c r="D45" s="27">
        <v>-68704</v>
      </c>
      <c r="E45" s="27">
        <v>-73473</v>
      </c>
      <c r="F45" s="27">
        <v>-75207</v>
      </c>
      <c r="G45" s="27">
        <v>-55736</v>
      </c>
      <c r="I45"/>
      <c r="M45"/>
      <c r="N45"/>
      <c r="O45"/>
      <c r="P45"/>
      <c r="Q45"/>
      <c r="R45"/>
      <c r="S45"/>
      <c r="T45"/>
    </row>
    <row r="46" spans="1:20" ht="12.75">
      <c r="A46" s="2" t="s">
        <v>64</v>
      </c>
      <c r="B46" s="27">
        <f>B44</f>
        <v>7859</v>
      </c>
      <c r="C46" s="29">
        <v>-1111</v>
      </c>
      <c r="D46" s="29">
        <v>2455</v>
      </c>
      <c r="E46" s="29">
        <v>4729</v>
      </c>
      <c r="F46" s="27">
        <f>F44</f>
        <v>1786</v>
      </c>
      <c r="G46" s="27">
        <f>G44</f>
        <v>-18905</v>
      </c>
      <c r="I46"/>
      <c r="M46"/>
      <c r="N46"/>
      <c r="O46"/>
      <c r="P46"/>
      <c r="Q46"/>
      <c r="R46"/>
      <c r="S46"/>
      <c r="T46"/>
    </row>
    <row r="47" spans="1:20" ht="12.75">
      <c r="A47" s="2" t="s">
        <v>66</v>
      </c>
      <c r="B47" s="27">
        <v>458</v>
      </c>
      <c r="C47" s="29">
        <v>-141</v>
      </c>
      <c r="D47" s="29">
        <v>611</v>
      </c>
      <c r="E47" s="29">
        <v>40</v>
      </c>
      <c r="F47" s="27">
        <v>-52</v>
      </c>
      <c r="G47" s="27">
        <v>-566</v>
      </c>
      <c r="I47"/>
      <c r="M47"/>
      <c r="N47"/>
      <c r="O47"/>
      <c r="P47"/>
      <c r="Q47"/>
      <c r="R47"/>
      <c r="S47"/>
      <c r="T47"/>
    </row>
    <row r="48" spans="1:20" ht="12.75">
      <c r="A48" s="5" t="s">
        <v>67</v>
      </c>
      <c r="B48" s="30">
        <f aca="true" t="shared" si="4" ref="B48:G48">SUM(B45:B47)</f>
        <v>-66890</v>
      </c>
      <c r="C48" s="30">
        <f t="shared" si="4"/>
        <v>-66890</v>
      </c>
      <c r="D48" s="30">
        <f t="shared" si="4"/>
        <v>-65638</v>
      </c>
      <c r="E48" s="30">
        <f t="shared" si="4"/>
        <v>-68704</v>
      </c>
      <c r="F48" s="30">
        <f t="shared" si="4"/>
        <v>-73473</v>
      </c>
      <c r="G48" s="30">
        <f t="shared" si="4"/>
        <v>-75207</v>
      </c>
      <c r="I48"/>
      <c r="M48"/>
      <c r="N48"/>
      <c r="O48"/>
      <c r="P48"/>
      <c r="Q48"/>
      <c r="R48"/>
      <c r="S48"/>
      <c r="T48"/>
    </row>
    <row r="49" ht="24" customHeight="1"/>
    <row r="50" ht="15.75" customHeight="1"/>
    <row r="51" ht="12.75"/>
    <row r="52" ht="12.75"/>
    <row r="53" ht="12.75"/>
    <row r="54" ht="12.75"/>
    <row r="55" spans="9:20" ht="12.75">
      <c r="I55"/>
      <c r="M55"/>
      <c r="N55"/>
      <c r="O55"/>
      <c r="P55"/>
      <c r="Q55"/>
      <c r="R55"/>
      <c r="S55"/>
      <c r="T55"/>
    </row>
    <row r="56" spans="9:20" ht="12.75">
      <c r="I56"/>
      <c r="M56"/>
      <c r="N56"/>
      <c r="O56"/>
      <c r="P56"/>
      <c r="Q56"/>
      <c r="R56"/>
      <c r="S56"/>
      <c r="T56"/>
    </row>
    <row r="57" spans="9:20" ht="12.75">
      <c r="I57"/>
      <c r="M57"/>
      <c r="N57"/>
      <c r="O57"/>
      <c r="P57"/>
      <c r="Q57"/>
      <c r="R57"/>
      <c r="S57"/>
      <c r="T57"/>
    </row>
    <row r="58" spans="9:20" ht="12.75">
      <c r="I58"/>
      <c r="M58"/>
      <c r="N58"/>
      <c r="O58"/>
      <c r="P58"/>
      <c r="Q58"/>
      <c r="R58"/>
      <c r="S58"/>
      <c r="T58"/>
    </row>
    <row r="59" spans="9:20" ht="12.75">
      <c r="I59"/>
      <c r="M59"/>
      <c r="N59"/>
      <c r="O59"/>
      <c r="P59"/>
      <c r="Q59"/>
      <c r="R59"/>
      <c r="S59"/>
      <c r="T59"/>
    </row>
    <row r="60" spans="9:20" ht="12.75">
      <c r="I60"/>
      <c r="M60"/>
      <c r="N60"/>
      <c r="O60"/>
      <c r="P60"/>
      <c r="Q60"/>
      <c r="R60"/>
      <c r="S60"/>
      <c r="T60"/>
    </row>
    <row r="61" spans="9:20" ht="12.75">
      <c r="I61"/>
      <c r="M61"/>
      <c r="N61"/>
      <c r="O61"/>
      <c r="P61"/>
      <c r="Q61"/>
      <c r="R61"/>
      <c r="S61"/>
      <c r="T61"/>
    </row>
    <row r="62" spans="9:20" ht="12.75">
      <c r="I62"/>
      <c r="M62"/>
      <c r="N62"/>
      <c r="O62"/>
      <c r="P62"/>
      <c r="Q62"/>
      <c r="R62"/>
      <c r="S62"/>
      <c r="T62"/>
    </row>
    <row r="63" spans="9:20" ht="12.75">
      <c r="I63"/>
      <c r="M63"/>
      <c r="N63"/>
      <c r="O63"/>
      <c r="P63"/>
      <c r="Q63"/>
      <c r="R63"/>
      <c r="S63"/>
      <c r="T63"/>
    </row>
    <row r="64" spans="9:20" ht="12.75">
      <c r="I64"/>
      <c r="M64"/>
      <c r="N64"/>
      <c r="O64"/>
      <c r="P64"/>
      <c r="Q64"/>
      <c r="R64"/>
      <c r="S64"/>
      <c r="T64"/>
    </row>
    <row r="65" spans="9:20" ht="12.75">
      <c r="I65"/>
      <c r="M65"/>
      <c r="N65"/>
      <c r="O65"/>
      <c r="P65"/>
      <c r="Q65"/>
      <c r="R65"/>
      <c r="S65"/>
      <c r="T65"/>
    </row>
    <row r="66" spans="9:20" ht="12.75">
      <c r="I66"/>
      <c r="M66"/>
      <c r="N66"/>
      <c r="O66"/>
      <c r="P66"/>
      <c r="Q66"/>
      <c r="R66"/>
      <c r="S66"/>
      <c r="T66"/>
    </row>
    <row r="67" spans="9:20" ht="12.75">
      <c r="I67"/>
      <c r="M67"/>
      <c r="N67"/>
      <c r="O67"/>
      <c r="P67"/>
      <c r="Q67"/>
      <c r="R67"/>
      <c r="S67"/>
      <c r="T67"/>
    </row>
    <row r="68" spans="9:20" ht="12.75">
      <c r="I68"/>
      <c r="M68"/>
      <c r="N68"/>
      <c r="O68"/>
      <c r="P68"/>
      <c r="Q68"/>
      <c r="R68"/>
      <c r="S68"/>
      <c r="T68"/>
    </row>
    <row r="69" spans="9:20" ht="12.75">
      <c r="I69"/>
      <c r="M69"/>
      <c r="N69"/>
      <c r="O69"/>
      <c r="P69"/>
      <c r="Q69"/>
      <c r="R69"/>
      <c r="S69"/>
      <c r="T69"/>
    </row>
    <row r="70" spans="13:20" ht="12.75">
      <c r="M70"/>
      <c r="N70"/>
      <c r="O70"/>
      <c r="P70"/>
      <c r="Q70"/>
      <c r="R70"/>
      <c r="S70"/>
      <c r="T70"/>
    </row>
    <row r="71" spans="13:20" ht="12.75">
      <c r="M71"/>
      <c r="N71"/>
      <c r="O71"/>
      <c r="P71"/>
      <c r="Q71"/>
      <c r="R71"/>
      <c r="S71"/>
      <c r="T71"/>
    </row>
    <row r="72" spans="13:20" ht="12.75">
      <c r="M72"/>
      <c r="N72"/>
      <c r="O72"/>
      <c r="P72"/>
      <c r="Q72"/>
      <c r="R72"/>
      <c r="S72"/>
      <c r="T72"/>
    </row>
    <row r="73" spans="13:20" ht="12.75">
      <c r="M73"/>
      <c r="N73"/>
      <c r="O73"/>
      <c r="P73"/>
      <c r="Q73"/>
      <c r="R73"/>
      <c r="S73"/>
      <c r="T73"/>
    </row>
    <row r="74" spans="13:20" ht="12.75">
      <c r="M74"/>
      <c r="N74"/>
      <c r="O74"/>
      <c r="P74"/>
      <c r="Q74"/>
      <c r="R74"/>
      <c r="S74"/>
      <c r="T74"/>
    </row>
    <row r="75" spans="13:20" ht="12.75">
      <c r="M75"/>
      <c r="N75"/>
      <c r="O75"/>
      <c r="P75"/>
      <c r="Q75"/>
      <c r="R75"/>
      <c r="S75"/>
      <c r="T75"/>
    </row>
    <row r="76" spans="13:20" ht="12.75">
      <c r="M76"/>
      <c r="N76"/>
      <c r="O76"/>
      <c r="P76"/>
      <c r="Q76"/>
      <c r="R76"/>
      <c r="S76"/>
      <c r="T76"/>
    </row>
    <row r="77" spans="13:20" ht="12.75">
      <c r="M77"/>
      <c r="N77"/>
      <c r="O77"/>
      <c r="P77"/>
      <c r="Q77"/>
      <c r="R77"/>
      <c r="S77"/>
      <c r="T77"/>
    </row>
    <row r="78" spans="13:20" ht="12.75">
      <c r="M78"/>
      <c r="N78"/>
      <c r="O78"/>
      <c r="P78"/>
      <c r="Q78"/>
      <c r="R78"/>
      <c r="S78"/>
      <c r="T78"/>
    </row>
    <row r="79" spans="13:20" ht="12.75">
      <c r="M79"/>
      <c r="N79"/>
      <c r="O79"/>
      <c r="P79"/>
      <c r="Q79"/>
      <c r="R79"/>
      <c r="S79"/>
      <c r="T79"/>
    </row>
    <row r="80" spans="13:20" ht="12.75">
      <c r="M80"/>
      <c r="N80"/>
      <c r="O80"/>
      <c r="P80"/>
      <c r="Q80"/>
      <c r="R80"/>
      <c r="S80"/>
      <c r="T80"/>
    </row>
    <row r="81" spans="13:20" ht="12.75">
      <c r="M81"/>
      <c r="N81"/>
      <c r="O81"/>
      <c r="P81"/>
      <c r="Q81"/>
      <c r="R81"/>
      <c r="S81"/>
      <c r="T81"/>
    </row>
    <row r="82" spans="13:20" ht="12.75">
      <c r="M82"/>
      <c r="N82"/>
      <c r="O82"/>
      <c r="P82"/>
      <c r="Q82"/>
      <c r="R82"/>
      <c r="S82"/>
      <c r="T82"/>
    </row>
    <row r="83" spans="13:20" ht="12.75">
      <c r="M83"/>
      <c r="N83"/>
      <c r="O83"/>
      <c r="P83"/>
      <c r="Q83"/>
      <c r="R83"/>
      <c r="S83"/>
      <c r="T83"/>
    </row>
    <row r="84" spans="13:20" ht="12.75">
      <c r="M84"/>
      <c r="N84"/>
      <c r="O84"/>
      <c r="P84"/>
      <c r="Q84"/>
      <c r="R84"/>
      <c r="S84"/>
      <c r="T84"/>
    </row>
    <row r="85" spans="13:20" ht="12.75">
      <c r="M85"/>
      <c r="N85"/>
      <c r="O85"/>
      <c r="P85"/>
      <c r="Q85"/>
      <c r="R85"/>
      <c r="S85"/>
      <c r="T85"/>
    </row>
    <row r="86" spans="13:20" ht="12.75">
      <c r="M86"/>
      <c r="N86"/>
      <c r="O86"/>
      <c r="P86"/>
      <c r="Q86"/>
      <c r="R86"/>
      <c r="S86"/>
      <c r="T86"/>
    </row>
    <row r="87" spans="13:20" ht="12.75">
      <c r="M87"/>
      <c r="N87"/>
      <c r="O87"/>
      <c r="P87"/>
      <c r="Q87"/>
      <c r="R87"/>
      <c r="S87"/>
      <c r="T87"/>
    </row>
    <row r="88" spans="13:20" ht="12.75">
      <c r="M88"/>
      <c r="N88"/>
      <c r="O88"/>
      <c r="P88"/>
      <c r="Q88"/>
      <c r="R88"/>
      <c r="S88"/>
      <c r="T88"/>
    </row>
    <row r="89" spans="13:20" ht="12.75">
      <c r="M89"/>
      <c r="N89"/>
      <c r="O89"/>
      <c r="P89"/>
      <c r="Q89"/>
      <c r="R89"/>
      <c r="S89"/>
      <c r="T89"/>
    </row>
    <row r="90" spans="13:20" ht="12.75">
      <c r="M90"/>
      <c r="N90"/>
      <c r="O90"/>
      <c r="P90"/>
      <c r="Q90"/>
      <c r="R90"/>
      <c r="S90"/>
      <c r="T90"/>
    </row>
    <row r="91" spans="13:20" ht="12.75">
      <c r="M91"/>
      <c r="N91"/>
      <c r="O91"/>
      <c r="P91"/>
      <c r="Q91"/>
      <c r="R91"/>
      <c r="S91"/>
      <c r="T91"/>
    </row>
    <row r="92" spans="13:20" ht="12.75">
      <c r="M92"/>
      <c r="N92"/>
      <c r="O92"/>
      <c r="P92"/>
      <c r="Q92"/>
      <c r="R92"/>
      <c r="S92"/>
      <c r="T92"/>
    </row>
    <row r="93" spans="13:20" ht="12.75">
      <c r="M93"/>
      <c r="N93"/>
      <c r="O93"/>
      <c r="P93"/>
      <c r="Q93"/>
      <c r="R93"/>
      <c r="S93"/>
      <c r="T9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headerFooter alignWithMargins="0">
    <oddFooter>&amp;L&amp;8&amp;F &amp;A&amp;R&amp;8&amp;D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2" activeCellId="1" sqref="A1 C2"/>
    </sheetView>
  </sheetViews>
  <sheetFormatPr defaultColWidth="9.140625" defaultRowHeight="12.75"/>
  <cols>
    <col min="1" max="1" width="57.7109375" style="11" customWidth="1"/>
    <col min="2" max="6" width="11.7109375" style="11" customWidth="1"/>
    <col min="7" max="16384" width="9.140625" style="11" customWidth="1"/>
  </cols>
  <sheetData>
    <row r="1" spans="1:6" ht="18">
      <c r="A1" s="1" t="s">
        <v>6</v>
      </c>
      <c r="B1" s="1"/>
      <c r="C1" s="1"/>
      <c r="D1" s="1"/>
      <c r="E1" s="2"/>
      <c r="F1" s="2"/>
    </row>
    <row r="2" spans="1:6" ht="21.75" customHeight="1">
      <c r="A2" s="4" t="s">
        <v>8</v>
      </c>
      <c r="B2" s="23"/>
      <c r="C2" s="23"/>
      <c r="D2" s="23"/>
      <c r="E2" s="2"/>
      <c r="F2" s="2"/>
    </row>
    <row r="3" spans="1:6" ht="10.5" customHeight="1">
      <c r="A3" s="3"/>
      <c r="B3" s="2"/>
      <c r="C3" s="2"/>
      <c r="D3" s="2"/>
      <c r="E3" s="2"/>
      <c r="F3" s="2"/>
    </row>
    <row r="4" spans="1:6" ht="12.75">
      <c r="A4" s="3" t="s">
        <v>50</v>
      </c>
      <c r="B4" s="2"/>
      <c r="C4" s="2"/>
      <c r="D4" s="2"/>
      <c r="E4" s="2"/>
      <c r="F4" s="2"/>
    </row>
    <row r="5" spans="1:6" ht="18" customHeight="1">
      <c r="A5" s="5"/>
      <c r="B5" s="24" t="s">
        <v>108</v>
      </c>
      <c r="C5" s="24" t="s">
        <v>105</v>
      </c>
      <c r="D5" s="24" t="s">
        <v>106</v>
      </c>
      <c r="E5" s="24" t="s">
        <v>107</v>
      </c>
      <c r="F5" s="24" t="s">
        <v>51</v>
      </c>
    </row>
    <row r="6" spans="1:6" ht="10.5" customHeight="1">
      <c r="A6" s="5"/>
      <c r="B6" s="24"/>
      <c r="C6" s="24"/>
      <c r="D6" s="24"/>
      <c r="E6" s="24"/>
      <c r="F6" s="24"/>
    </row>
    <row r="7" spans="1:6" ht="18" customHeight="1">
      <c r="A7" s="5" t="s">
        <v>52</v>
      </c>
      <c r="B7" s="24"/>
      <c r="C7" s="24"/>
      <c r="D7" s="24"/>
      <c r="E7" s="24"/>
      <c r="F7" s="24"/>
    </row>
    <row r="8" spans="1:6" ht="15" customHeight="1">
      <c r="A8" s="3" t="s">
        <v>33</v>
      </c>
      <c r="B8" s="25">
        <v>10.5</v>
      </c>
      <c r="C8" s="25">
        <v>12.2</v>
      </c>
      <c r="D8" s="25">
        <v>12.1</v>
      </c>
      <c r="E8" s="25">
        <v>11.9</v>
      </c>
      <c r="F8" s="25">
        <v>10.5</v>
      </c>
    </row>
    <row r="9" spans="1:6" ht="15" customHeight="1">
      <c r="A9" s="3" t="s">
        <v>34</v>
      </c>
      <c r="B9" s="25">
        <v>10.1</v>
      </c>
      <c r="C9" s="25">
        <v>12.3</v>
      </c>
      <c r="D9" s="25">
        <v>12.2</v>
      </c>
      <c r="E9" s="25">
        <v>11.6</v>
      </c>
      <c r="F9" s="25">
        <v>10.1</v>
      </c>
    </row>
    <row r="10" spans="1:6" ht="15" customHeight="1">
      <c r="A10" s="3" t="s">
        <v>31</v>
      </c>
      <c r="B10" s="25">
        <v>19.1</v>
      </c>
      <c r="C10" s="25">
        <v>22.4</v>
      </c>
      <c r="D10" s="25">
        <v>23</v>
      </c>
      <c r="E10" s="25">
        <v>23.1</v>
      </c>
      <c r="F10" s="25">
        <v>19.1</v>
      </c>
    </row>
    <row r="11" spans="1:6" ht="15" customHeight="1">
      <c r="A11" s="3" t="s">
        <v>32</v>
      </c>
      <c r="B11" s="26">
        <v>18.3</v>
      </c>
      <c r="C11" s="25">
        <v>22.5</v>
      </c>
      <c r="D11" s="25">
        <v>23.2</v>
      </c>
      <c r="E11" s="26">
        <v>22.3</v>
      </c>
      <c r="F11" s="26">
        <v>18.3</v>
      </c>
    </row>
    <row r="12" spans="1:6" ht="20.25" customHeight="1">
      <c r="A12" s="5" t="s">
        <v>53</v>
      </c>
      <c r="B12" s="2"/>
      <c r="C12" s="27"/>
      <c r="D12" s="27"/>
      <c r="E12" s="2"/>
      <c r="F12" s="2"/>
    </row>
    <row r="13" spans="1:6" ht="15" customHeight="1">
      <c r="A13" s="3" t="s">
        <v>27</v>
      </c>
      <c r="B13" s="25">
        <v>13.7</v>
      </c>
      <c r="C13" s="25">
        <v>13.5</v>
      </c>
      <c r="D13" s="25">
        <v>16.8</v>
      </c>
      <c r="E13" s="25">
        <v>19.6</v>
      </c>
      <c r="F13" s="25">
        <v>13.2</v>
      </c>
    </row>
    <row r="14" spans="1:6" ht="15" customHeight="1">
      <c r="A14" s="3" t="s">
        <v>28</v>
      </c>
      <c r="B14" s="25">
        <v>13.4</v>
      </c>
      <c r="C14" s="25">
        <v>13.6</v>
      </c>
      <c r="D14" s="25">
        <v>17.1</v>
      </c>
      <c r="E14" s="25">
        <v>19.5</v>
      </c>
      <c r="F14" s="25">
        <v>12.8</v>
      </c>
    </row>
    <row r="15" spans="1:6" ht="15" customHeight="1">
      <c r="A15" s="3" t="s">
        <v>29</v>
      </c>
      <c r="B15" s="25">
        <v>11</v>
      </c>
      <c r="C15" s="25">
        <v>10.9</v>
      </c>
      <c r="D15" s="25">
        <v>14.5</v>
      </c>
      <c r="E15" s="25">
        <v>17.1</v>
      </c>
      <c r="F15" s="25">
        <v>9.9</v>
      </c>
    </row>
    <row r="16" spans="1:6" ht="15" customHeight="1">
      <c r="A16" s="3" t="s">
        <v>30</v>
      </c>
      <c r="B16" s="25">
        <v>10.8</v>
      </c>
      <c r="C16" s="25">
        <v>11</v>
      </c>
      <c r="D16" s="25">
        <v>14.7</v>
      </c>
      <c r="E16" s="25">
        <v>17</v>
      </c>
      <c r="F16" s="25">
        <v>9.4</v>
      </c>
    </row>
    <row r="17" spans="1:9" ht="15" customHeight="1">
      <c r="A17" s="3" t="s">
        <v>35</v>
      </c>
      <c r="B17" s="25">
        <v>3.4</v>
      </c>
      <c r="C17" s="25">
        <v>3.2</v>
      </c>
      <c r="D17" s="25">
        <v>4.7</v>
      </c>
      <c r="E17" s="25">
        <v>5.9</v>
      </c>
      <c r="F17" s="25">
        <v>2.6</v>
      </c>
      <c r="I17" s="17"/>
    </row>
    <row r="18" spans="1:8" ht="15" customHeight="1">
      <c r="A18" s="3" t="s">
        <v>36</v>
      </c>
      <c r="B18" s="25">
        <v>3.3</v>
      </c>
      <c r="C18" s="28">
        <v>3.3</v>
      </c>
      <c r="D18" s="25">
        <v>4.8</v>
      </c>
      <c r="E18" s="25">
        <v>5.9</v>
      </c>
      <c r="F18" s="25">
        <v>2.5</v>
      </c>
      <c r="H18" s="18"/>
    </row>
    <row r="19" spans="1:6" ht="15" customHeight="1">
      <c r="A19" s="3" t="s">
        <v>37</v>
      </c>
      <c r="B19" s="25">
        <v>4.6</v>
      </c>
      <c r="C19" s="25">
        <v>4.1</v>
      </c>
      <c r="D19" s="25">
        <v>6.2</v>
      </c>
      <c r="E19" s="25">
        <v>7.1</v>
      </c>
      <c r="F19" s="25">
        <v>3.7</v>
      </c>
    </row>
    <row r="20" spans="1:6" ht="15" customHeight="1">
      <c r="A20" s="21" t="s">
        <v>38</v>
      </c>
      <c r="B20" s="25">
        <v>7.4</v>
      </c>
      <c r="C20" s="25">
        <v>6.8</v>
      </c>
      <c r="D20" s="25">
        <v>9.5</v>
      </c>
      <c r="E20" s="25">
        <v>9.6</v>
      </c>
      <c r="F20" s="25">
        <v>6.1</v>
      </c>
    </row>
    <row r="21" spans="1:6" ht="15" customHeight="1">
      <c r="A21" s="3" t="s">
        <v>39</v>
      </c>
      <c r="B21" s="25">
        <v>23.4</v>
      </c>
      <c r="C21" s="25">
        <v>21.9</v>
      </c>
      <c r="D21" s="25">
        <v>22.1</v>
      </c>
      <c r="E21" s="25">
        <v>22.2</v>
      </c>
      <c r="F21" s="25">
        <v>20</v>
      </c>
    </row>
    <row r="22" spans="1:6" ht="15" customHeight="1">
      <c r="A22" s="3" t="s">
        <v>40</v>
      </c>
      <c r="B22" s="25">
        <v>1.1</v>
      </c>
      <c r="C22" s="25">
        <v>1.1</v>
      </c>
      <c r="D22" s="25">
        <v>1.1</v>
      </c>
      <c r="E22" s="25">
        <v>1.2</v>
      </c>
      <c r="F22" s="25">
        <v>1.4</v>
      </c>
    </row>
    <row r="23" spans="1:6" ht="15" customHeight="1">
      <c r="A23" s="3" t="s">
        <v>44</v>
      </c>
      <c r="B23" s="25">
        <v>8.5</v>
      </c>
      <c r="C23" s="25">
        <v>8.8</v>
      </c>
      <c r="D23" s="25">
        <v>10.9</v>
      </c>
      <c r="E23" s="25">
        <v>11.6</v>
      </c>
      <c r="F23" s="25">
        <v>7.4</v>
      </c>
    </row>
    <row r="24" spans="1:6" ht="15" customHeight="1">
      <c r="A24" s="3" t="s">
        <v>45</v>
      </c>
      <c r="B24" s="25">
        <v>8.3</v>
      </c>
      <c r="C24" s="28" t="s">
        <v>62</v>
      </c>
      <c r="D24" s="28" t="s">
        <v>62</v>
      </c>
      <c r="E24" s="25">
        <v>11.5</v>
      </c>
      <c r="F24" s="25">
        <v>7.2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&amp;L&amp;8&amp;F &amp;A&amp;R&amp;8&amp;D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57.421875" style="11" customWidth="1"/>
    <col min="2" max="7" width="10.00390625" style="11" customWidth="1"/>
    <col min="8" max="16384" width="9.140625" style="11" customWidth="1"/>
  </cols>
  <sheetData>
    <row r="1" spans="1:7" ht="18">
      <c r="A1" s="1" t="s">
        <v>7</v>
      </c>
      <c r="B1" s="9"/>
      <c r="C1" s="9"/>
      <c r="D1" s="9"/>
      <c r="E1" s="10"/>
      <c r="F1" s="10"/>
      <c r="G1" s="10"/>
    </row>
    <row r="2" spans="1:7" ht="21.75" customHeight="1">
      <c r="A2" s="4" t="s">
        <v>8</v>
      </c>
      <c r="B2" s="12"/>
      <c r="C2" s="12"/>
      <c r="D2" s="12"/>
      <c r="E2" s="10"/>
      <c r="F2" s="10"/>
      <c r="G2" s="10"/>
    </row>
    <row r="3" spans="1:7" ht="10.5" customHeight="1">
      <c r="A3" s="3"/>
      <c r="B3" s="10"/>
      <c r="C3" s="10"/>
      <c r="D3" s="10"/>
      <c r="E3" s="10"/>
      <c r="F3" s="10"/>
      <c r="G3" s="10"/>
    </row>
    <row r="4" spans="1:7" ht="12.75">
      <c r="A4" s="3" t="s">
        <v>9</v>
      </c>
      <c r="B4" s="10"/>
      <c r="C4" s="10"/>
      <c r="D4" s="10"/>
      <c r="E4" s="10"/>
      <c r="F4" s="10"/>
      <c r="G4" s="10"/>
    </row>
    <row r="5" spans="1:7" ht="18" customHeight="1">
      <c r="A5" s="5" t="s">
        <v>10</v>
      </c>
      <c r="B5" s="13">
        <v>2003</v>
      </c>
      <c r="C5" s="13">
        <v>2002</v>
      </c>
      <c r="D5" s="13">
        <v>2001</v>
      </c>
      <c r="E5" s="13">
        <v>2000</v>
      </c>
      <c r="F5" s="13">
        <v>1999</v>
      </c>
      <c r="G5" s="13">
        <v>1998</v>
      </c>
    </row>
    <row r="6" spans="1:7" ht="10.5" customHeight="1">
      <c r="A6" s="5"/>
      <c r="B6" s="13"/>
      <c r="C6" s="13"/>
      <c r="D6" s="13"/>
      <c r="E6" s="13"/>
      <c r="F6" s="13"/>
      <c r="G6" s="13"/>
    </row>
    <row r="7" spans="1:7" ht="18" customHeight="1">
      <c r="A7" s="3" t="s">
        <v>11</v>
      </c>
      <c r="B7" s="14">
        <v>111935</v>
      </c>
      <c r="C7" s="14">
        <v>101025</v>
      </c>
      <c r="D7" s="14">
        <v>69003</v>
      </c>
      <c r="E7" s="14">
        <v>31695</v>
      </c>
      <c r="F7" s="14">
        <v>27754</v>
      </c>
      <c r="G7" s="14">
        <v>27957</v>
      </c>
    </row>
    <row r="8" spans="1:7" ht="15" customHeight="1">
      <c r="A8" s="3" t="s">
        <v>12</v>
      </c>
      <c r="B8" s="14">
        <v>24878</v>
      </c>
      <c r="C8" s="14">
        <v>24855</v>
      </c>
      <c r="D8" s="14">
        <v>18250</v>
      </c>
      <c r="E8" s="14">
        <v>12165</v>
      </c>
      <c r="F8" s="14">
        <v>9866</v>
      </c>
      <c r="G8" s="14">
        <v>9860</v>
      </c>
    </row>
    <row r="9" spans="1:7" ht="15" customHeight="1">
      <c r="A9" s="3" t="s">
        <v>13</v>
      </c>
      <c r="B9" s="14">
        <v>15296</v>
      </c>
      <c r="C9" s="14">
        <v>13363</v>
      </c>
      <c r="D9" s="14">
        <v>9959</v>
      </c>
      <c r="E9" s="14">
        <v>6688</v>
      </c>
      <c r="F9" s="14">
        <v>5515</v>
      </c>
      <c r="G9" s="14">
        <v>6067</v>
      </c>
    </row>
    <row r="10" spans="1:7" ht="15" customHeight="1">
      <c r="A10" s="3" t="s">
        <v>14</v>
      </c>
      <c r="B10" s="14">
        <v>2267</v>
      </c>
      <c r="C10" s="14">
        <v>3010</v>
      </c>
      <c r="D10" s="14">
        <v>2232</v>
      </c>
      <c r="E10" s="14">
        <v>1037</v>
      </c>
      <c r="F10" s="14">
        <v>542</v>
      </c>
      <c r="G10" s="14">
        <v>288</v>
      </c>
    </row>
    <row r="11" spans="1:12" ht="15" customHeight="1">
      <c r="A11" s="3" t="s">
        <v>15</v>
      </c>
      <c r="B11" s="14">
        <v>-5203</v>
      </c>
      <c r="C11" s="14">
        <v>-6386</v>
      </c>
      <c r="D11" s="14">
        <v>-4737</v>
      </c>
      <c r="E11" s="14">
        <v>-2536</v>
      </c>
      <c r="F11" s="14">
        <v>-1760</v>
      </c>
      <c r="G11" s="14">
        <v>-1907</v>
      </c>
      <c r="K11" s="15"/>
      <c r="L11" s="15"/>
    </row>
    <row r="12" spans="1:12" ht="15" customHeight="1">
      <c r="A12" s="3" t="s">
        <v>16</v>
      </c>
      <c r="B12" s="14">
        <v>12360</v>
      </c>
      <c r="C12" s="14">
        <v>9987</v>
      </c>
      <c r="D12" s="14">
        <v>7454</v>
      </c>
      <c r="E12" s="14">
        <v>5189</v>
      </c>
      <c r="F12" s="14">
        <v>4297</v>
      </c>
      <c r="G12" s="14">
        <v>4448</v>
      </c>
      <c r="K12" s="15"/>
      <c r="L12" s="15"/>
    </row>
    <row r="13" spans="1:12" ht="15" customHeight="1">
      <c r="A13" s="3" t="s">
        <v>17</v>
      </c>
      <c r="B13" s="14">
        <v>9123</v>
      </c>
      <c r="C13" s="14">
        <v>7566</v>
      </c>
      <c r="D13" s="14">
        <v>4190</v>
      </c>
      <c r="E13" s="14">
        <v>2970</v>
      </c>
      <c r="F13" s="14">
        <v>2538</v>
      </c>
      <c r="G13" s="14">
        <v>2664</v>
      </c>
      <c r="K13" s="15"/>
      <c r="L13" s="15"/>
    </row>
    <row r="14" spans="1:12" ht="15" customHeight="1">
      <c r="A14" s="3"/>
      <c r="B14" s="14"/>
      <c r="C14" s="14"/>
      <c r="D14" s="14"/>
      <c r="E14" s="14"/>
      <c r="F14" s="14"/>
      <c r="G14" s="14"/>
      <c r="K14" s="15"/>
      <c r="L14" s="15"/>
    </row>
    <row r="15" spans="1:12" ht="15" customHeight="1">
      <c r="A15" s="3" t="s">
        <v>18</v>
      </c>
      <c r="B15" s="14">
        <v>18804</v>
      </c>
      <c r="C15" s="14">
        <v>17106</v>
      </c>
      <c r="D15" s="14">
        <v>13148</v>
      </c>
      <c r="E15" s="14">
        <v>5830</v>
      </c>
      <c r="F15" s="16">
        <v>6224</v>
      </c>
      <c r="G15" s="14">
        <v>6758</v>
      </c>
      <c r="I15" s="17"/>
      <c r="K15" s="15"/>
      <c r="L15" s="15"/>
    </row>
    <row r="16" spans="1:12" ht="15" customHeight="1">
      <c r="A16" s="3"/>
      <c r="B16" s="14"/>
      <c r="C16" s="14"/>
      <c r="D16" s="16"/>
      <c r="E16" s="14"/>
      <c r="F16" s="14"/>
      <c r="G16" s="16"/>
      <c r="H16" s="18"/>
      <c r="K16" s="15"/>
      <c r="L16" s="15"/>
    </row>
    <row r="17" spans="1:7" ht="15" customHeight="1">
      <c r="A17" s="2" t="s">
        <v>19</v>
      </c>
      <c r="B17" s="14">
        <v>14647</v>
      </c>
      <c r="C17" s="14">
        <v>15473</v>
      </c>
      <c r="D17" s="14">
        <v>10340</v>
      </c>
      <c r="E17" s="14">
        <v>7543</v>
      </c>
      <c r="F17" s="14">
        <v>4860</v>
      </c>
      <c r="G17" s="14">
        <v>4439</v>
      </c>
    </row>
    <row r="18" spans="1:7" ht="15" customHeight="1">
      <c r="A18" s="2" t="s">
        <v>20</v>
      </c>
      <c r="B18" s="14">
        <v>52506</v>
      </c>
      <c r="C18" s="14">
        <v>45129</v>
      </c>
      <c r="D18" s="14">
        <v>39578</v>
      </c>
      <c r="E18" s="14">
        <v>35374</v>
      </c>
      <c r="F18" s="14">
        <v>33347</v>
      </c>
      <c r="G18" s="14">
        <v>32325</v>
      </c>
    </row>
    <row r="19" spans="1:7" ht="15" customHeight="1">
      <c r="A19" s="3" t="s">
        <v>21</v>
      </c>
      <c r="B19" s="14">
        <v>9379</v>
      </c>
      <c r="C19" s="14">
        <v>9960</v>
      </c>
      <c r="D19" s="14">
        <v>19080</v>
      </c>
      <c r="E19" s="14">
        <v>4985</v>
      </c>
      <c r="F19" s="14">
        <v>2472</v>
      </c>
      <c r="G19" s="14">
        <v>2213</v>
      </c>
    </row>
    <row r="20" spans="1:7" ht="15" customHeight="1">
      <c r="A20" s="3" t="s">
        <v>101</v>
      </c>
      <c r="B20" s="14">
        <v>85631</v>
      </c>
      <c r="C20" s="14">
        <v>94838</v>
      </c>
      <c r="D20" s="14">
        <v>88723</v>
      </c>
      <c r="E20" s="14">
        <v>50854</v>
      </c>
      <c r="F20" s="14">
        <v>32275</v>
      </c>
      <c r="G20" s="14">
        <v>27876</v>
      </c>
    </row>
    <row r="21" spans="1:7" ht="15" customHeight="1">
      <c r="A21" s="3" t="s">
        <v>22</v>
      </c>
      <c r="B21" s="14">
        <v>66890</v>
      </c>
      <c r="C21" s="14">
        <v>75207</v>
      </c>
      <c r="D21" s="14">
        <v>55736</v>
      </c>
      <c r="E21" s="14">
        <v>43311</v>
      </c>
      <c r="F21" s="14">
        <v>27415</v>
      </c>
      <c r="G21" s="14">
        <v>23437</v>
      </c>
    </row>
    <row r="22" spans="1:7" ht="15" customHeight="1">
      <c r="A22" s="3" t="s">
        <v>23</v>
      </c>
      <c r="B22" s="14">
        <v>117449</v>
      </c>
      <c r="C22" s="14">
        <v>126349</v>
      </c>
      <c r="D22" s="14">
        <v>111662</v>
      </c>
      <c r="E22" s="14">
        <v>24046</v>
      </c>
      <c r="F22" s="14">
        <v>18569</v>
      </c>
      <c r="G22" s="14">
        <v>20942</v>
      </c>
    </row>
    <row r="23" spans="1:7" ht="15" customHeight="1">
      <c r="A23" s="3" t="s">
        <v>24</v>
      </c>
      <c r="B23" s="14">
        <v>124229</v>
      </c>
      <c r="C23" s="14">
        <v>127479</v>
      </c>
      <c r="D23" s="14">
        <v>100701</v>
      </c>
      <c r="E23" s="14">
        <v>74968</v>
      </c>
      <c r="F23" s="14">
        <v>60395</v>
      </c>
      <c r="G23" s="14">
        <v>57253</v>
      </c>
    </row>
    <row r="24" spans="1:7" ht="15" customHeight="1">
      <c r="A24" s="3" t="s">
        <v>25</v>
      </c>
      <c r="B24" s="14">
        <v>264965</v>
      </c>
      <c r="C24" s="14">
        <v>276276</v>
      </c>
      <c r="D24" s="14">
        <v>259043</v>
      </c>
      <c r="E24" s="14">
        <v>115259</v>
      </c>
      <c r="F24" s="14">
        <v>86663</v>
      </c>
      <c r="G24" s="14">
        <v>83356</v>
      </c>
    </row>
    <row r="25" spans="1:7" ht="15" customHeight="1">
      <c r="A25" s="3"/>
      <c r="B25" s="14"/>
      <c r="C25" s="14"/>
      <c r="D25" s="14"/>
      <c r="E25" s="14"/>
      <c r="F25" s="14"/>
      <c r="G25" s="14"/>
    </row>
    <row r="26" spans="1:7" ht="15" customHeight="1">
      <c r="A26" s="5" t="s">
        <v>26</v>
      </c>
      <c r="B26" s="14"/>
      <c r="C26" s="14"/>
      <c r="D26" s="14"/>
      <c r="E26" s="14"/>
      <c r="F26" s="14"/>
      <c r="G26" s="14"/>
    </row>
    <row r="27" spans="1:7" ht="15" customHeight="1">
      <c r="A27" s="3" t="s">
        <v>27</v>
      </c>
      <c r="B27" s="19">
        <v>13.7</v>
      </c>
      <c r="C27" s="19">
        <v>13.2</v>
      </c>
      <c r="D27" s="19">
        <v>14.4</v>
      </c>
      <c r="E27" s="19">
        <v>21.1</v>
      </c>
      <c r="F27" s="19">
        <v>19.9</v>
      </c>
      <c r="G27" s="19">
        <v>21.7</v>
      </c>
    </row>
    <row r="28" spans="1:7" ht="15" customHeight="1">
      <c r="A28" s="3" t="s">
        <v>28</v>
      </c>
      <c r="B28" s="19">
        <v>13.4</v>
      </c>
      <c r="C28" s="19">
        <v>12.8</v>
      </c>
      <c r="D28" s="20">
        <v>12.8</v>
      </c>
      <c r="E28" s="20">
        <v>15.7</v>
      </c>
      <c r="F28" s="20">
        <v>19.9</v>
      </c>
      <c r="G28" s="20">
        <v>21.7</v>
      </c>
    </row>
    <row r="29" spans="1:7" ht="15" customHeight="1">
      <c r="A29" s="3" t="s">
        <v>29</v>
      </c>
      <c r="B29" s="19">
        <v>11</v>
      </c>
      <c r="C29" s="19">
        <v>9.9</v>
      </c>
      <c r="D29" s="20">
        <v>10.8</v>
      </c>
      <c r="E29" s="20">
        <v>16.4</v>
      </c>
      <c r="F29" s="20">
        <v>15.5</v>
      </c>
      <c r="G29" s="20">
        <v>15.9</v>
      </c>
    </row>
    <row r="30" spans="1:7" ht="15" customHeight="1">
      <c r="A30" s="3" t="s">
        <v>30</v>
      </c>
      <c r="B30" s="19">
        <v>10.8</v>
      </c>
      <c r="C30" s="19">
        <v>9.4</v>
      </c>
      <c r="D30" s="20">
        <v>9.2</v>
      </c>
      <c r="E30" s="20">
        <v>10.5</v>
      </c>
      <c r="F30" s="20">
        <v>15.4</v>
      </c>
      <c r="G30" s="20">
        <v>15.9</v>
      </c>
    </row>
    <row r="31" spans="1:7" ht="15" customHeight="1">
      <c r="A31" s="3" t="s">
        <v>31</v>
      </c>
      <c r="B31" s="19">
        <v>20.2</v>
      </c>
      <c r="C31" s="19">
        <v>19.1</v>
      </c>
      <c r="D31" s="20">
        <v>11.8</v>
      </c>
      <c r="E31" s="20">
        <v>8.9</v>
      </c>
      <c r="F31" s="20">
        <v>7.9</v>
      </c>
      <c r="G31" s="20">
        <v>8.5</v>
      </c>
    </row>
    <row r="32" spans="1:7" ht="15" customHeight="1">
      <c r="A32" s="3" t="s">
        <v>32</v>
      </c>
      <c r="B32" s="19">
        <v>19.8</v>
      </c>
      <c r="C32" s="19">
        <v>18.3</v>
      </c>
      <c r="D32" s="20">
        <v>10.3</v>
      </c>
      <c r="E32" s="20">
        <v>4.2</v>
      </c>
      <c r="F32" s="20">
        <v>7.8</v>
      </c>
      <c r="G32" s="20">
        <v>8.6</v>
      </c>
    </row>
    <row r="33" spans="1:7" ht="15" customHeight="1">
      <c r="A33" s="3" t="s">
        <v>33</v>
      </c>
      <c r="B33" s="19">
        <v>12.3</v>
      </c>
      <c r="C33" s="19">
        <v>10.5</v>
      </c>
      <c r="D33" s="20">
        <v>9.9</v>
      </c>
      <c r="E33" s="20">
        <v>8.9</v>
      </c>
      <c r="F33" s="20">
        <v>9.1</v>
      </c>
      <c r="G33" s="20">
        <v>10.6</v>
      </c>
    </row>
    <row r="34" spans="1:7" ht="15" customHeight="1">
      <c r="A34" s="3" t="s">
        <v>34</v>
      </c>
      <c r="B34" s="19">
        <v>12.1</v>
      </c>
      <c r="C34" s="19">
        <v>10.1</v>
      </c>
      <c r="D34" s="20">
        <v>8.8</v>
      </c>
      <c r="E34" s="20">
        <v>6.6</v>
      </c>
      <c r="F34" s="20">
        <v>9.1</v>
      </c>
      <c r="G34" s="20">
        <v>10.6</v>
      </c>
    </row>
    <row r="35" spans="1:7" ht="15" customHeight="1">
      <c r="A35" s="3" t="s">
        <v>35</v>
      </c>
      <c r="B35" s="19">
        <v>3.4</v>
      </c>
      <c r="C35" s="19">
        <v>2.6</v>
      </c>
      <c r="D35" s="20">
        <v>2.6</v>
      </c>
      <c r="E35" s="20">
        <v>3</v>
      </c>
      <c r="F35" s="20">
        <v>3.4</v>
      </c>
      <c r="G35" s="20">
        <v>3.3</v>
      </c>
    </row>
    <row r="36" spans="1:7" ht="15" customHeight="1">
      <c r="A36" s="3" t="s">
        <v>36</v>
      </c>
      <c r="B36" s="20">
        <v>3.3</v>
      </c>
      <c r="C36" s="20">
        <v>2.5</v>
      </c>
      <c r="D36" s="20">
        <v>2.3</v>
      </c>
      <c r="E36" s="20">
        <v>2.3</v>
      </c>
      <c r="F36" s="20">
        <v>3.4</v>
      </c>
      <c r="G36" s="20">
        <v>3.4</v>
      </c>
    </row>
    <row r="37" spans="1:7" ht="15" customHeight="1">
      <c r="A37" s="3" t="s">
        <v>37</v>
      </c>
      <c r="B37" s="20">
        <v>4.6</v>
      </c>
      <c r="C37" s="20">
        <v>3.7</v>
      </c>
      <c r="D37" s="20">
        <v>3.8</v>
      </c>
      <c r="E37" s="20">
        <v>3.3</v>
      </c>
      <c r="F37" s="20">
        <v>4.5</v>
      </c>
      <c r="G37" s="20">
        <v>4.5</v>
      </c>
    </row>
    <row r="38" spans="1:7" ht="15" customHeight="1">
      <c r="A38" s="21" t="s">
        <v>38</v>
      </c>
      <c r="B38" s="20">
        <v>7.4</v>
      </c>
      <c r="C38" s="20">
        <v>6.1</v>
      </c>
      <c r="D38" s="20">
        <v>6.3</v>
      </c>
      <c r="E38" s="20">
        <v>4.9</v>
      </c>
      <c r="F38" s="20">
        <v>6.1</v>
      </c>
      <c r="G38" s="20">
        <v>5.2</v>
      </c>
    </row>
    <row r="39" spans="1:7" ht="15" customHeight="1">
      <c r="A39" s="3" t="s">
        <v>39</v>
      </c>
      <c r="B39" s="20">
        <v>23.4</v>
      </c>
      <c r="C39" s="20">
        <v>20</v>
      </c>
      <c r="D39" s="20">
        <v>22.7</v>
      </c>
      <c r="E39" s="20">
        <v>35.4</v>
      </c>
      <c r="F39" s="20">
        <v>42.3</v>
      </c>
      <c r="G39" s="20">
        <v>42.2</v>
      </c>
    </row>
    <row r="40" spans="1:7" ht="15" customHeight="1">
      <c r="A40" s="3" t="s">
        <v>40</v>
      </c>
      <c r="B40" s="20">
        <v>1.1</v>
      </c>
      <c r="C40" s="20">
        <v>1.4</v>
      </c>
      <c r="D40" s="20">
        <v>1</v>
      </c>
      <c r="E40" s="20">
        <v>1.1</v>
      </c>
      <c r="F40" s="20">
        <v>0.8</v>
      </c>
      <c r="G40" s="20">
        <v>0.7</v>
      </c>
    </row>
    <row r="41" spans="1:7" ht="15" customHeight="1">
      <c r="A41" s="3" t="s">
        <v>41</v>
      </c>
      <c r="B41" s="20">
        <v>51.9</v>
      </c>
      <c r="C41" s="20">
        <v>57.7</v>
      </c>
      <c r="D41" s="20">
        <v>48.7</v>
      </c>
      <c r="E41" s="20">
        <v>51.8</v>
      </c>
      <c r="F41" s="20">
        <v>43.4</v>
      </c>
      <c r="G41" s="20">
        <v>40.4</v>
      </c>
    </row>
    <row r="42" spans="1:7" ht="15" customHeight="1">
      <c r="A42" s="3" t="s">
        <v>100</v>
      </c>
      <c r="B42" s="20">
        <v>58</v>
      </c>
      <c r="C42" s="20">
        <v>63.2</v>
      </c>
      <c r="D42" s="20">
        <v>60.1</v>
      </c>
      <c r="E42" s="20">
        <v>55.8</v>
      </c>
      <c r="F42" s="20">
        <v>46.4</v>
      </c>
      <c r="G42" s="20">
        <v>41</v>
      </c>
    </row>
    <row r="43" spans="1:7" ht="15" customHeight="1">
      <c r="A43" s="3" t="s">
        <v>42</v>
      </c>
      <c r="B43" s="20">
        <v>22</v>
      </c>
      <c r="C43" s="20">
        <v>18</v>
      </c>
      <c r="D43" s="20">
        <v>14.8</v>
      </c>
      <c r="E43" s="20">
        <v>11.5</v>
      </c>
      <c r="F43" s="20">
        <v>19.3</v>
      </c>
      <c r="G43" s="20">
        <v>24.2</v>
      </c>
    </row>
    <row r="44" spans="1:7" ht="15" customHeight="1">
      <c r="A44" s="3" t="s">
        <v>43</v>
      </c>
      <c r="B44" s="20">
        <v>28.1</v>
      </c>
      <c r="C44" s="20">
        <v>22.7</v>
      </c>
      <c r="D44" s="20">
        <v>23.6</v>
      </c>
      <c r="E44" s="20">
        <v>13.5</v>
      </c>
      <c r="F44" s="20">
        <v>22.7</v>
      </c>
      <c r="G44" s="20">
        <v>28.8</v>
      </c>
    </row>
    <row r="45" spans="1:7" ht="15" customHeight="1">
      <c r="A45" s="3" t="s">
        <v>44</v>
      </c>
      <c r="B45" s="20">
        <v>8.5</v>
      </c>
      <c r="C45" s="20">
        <v>7.4</v>
      </c>
      <c r="D45" s="20">
        <v>7.3</v>
      </c>
      <c r="E45" s="20">
        <v>8.1</v>
      </c>
      <c r="F45" s="20">
        <v>8.1</v>
      </c>
      <c r="G45" s="20">
        <v>6.1</v>
      </c>
    </row>
    <row r="46" spans="1:7" ht="15" customHeight="1">
      <c r="A46" s="3" t="s">
        <v>45</v>
      </c>
      <c r="B46" s="20">
        <v>8.3</v>
      </c>
      <c r="C46" s="20">
        <v>7.2</v>
      </c>
      <c r="D46" s="20">
        <v>6.9</v>
      </c>
      <c r="E46" s="20">
        <v>6.4</v>
      </c>
      <c r="F46" s="20">
        <v>7.9</v>
      </c>
      <c r="G46" s="20">
        <v>6.1</v>
      </c>
    </row>
    <row r="47" spans="1:7" ht="15" customHeight="1">
      <c r="A47" s="3"/>
      <c r="B47" s="20"/>
      <c r="C47" s="20"/>
      <c r="D47" s="20"/>
      <c r="E47" s="20"/>
      <c r="F47" s="20"/>
      <c r="G47" s="20"/>
    </row>
    <row r="48" spans="1:7" ht="15" customHeight="1">
      <c r="A48" s="5" t="s">
        <v>46</v>
      </c>
      <c r="B48" s="10"/>
      <c r="C48" s="10"/>
      <c r="D48" s="10"/>
      <c r="E48" s="10"/>
      <c r="F48" s="10"/>
      <c r="G48" s="10"/>
    </row>
    <row r="49" spans="1:7" ht="15" customHeight="1">
      <c r="A49" s="3" t="s">
        <v>109</v>
      </c>
      <c r="B49" s="22">
        <v>2400</v>
      </c>
      <c r="C49" s="22">
        <v>1675</v>
      </c>
      <c r="D49" s="22">
        <v>1030</v>
      </c>
      <c r="E49" s="22">
        <v>990</v>
      </c>
      <c r="F49" s="22">
        <v>1500</v>
      </c>
      <c r="G49" s="22">
        <v>1500</v>
      </c>
    </row>
    <row r="50" spans="1:7" ht="15" customHeight="1">
      <c r="A50" s="3" t="s">
        <v>47</v>
      </c>
      <c r="B50" s="22">
        <v>11356</v>
      </c>
      <c r="C50" s="22">
        <v>39932</v>
      </c>
      <c r="D50" s="22">
        <v>43443</v>
      </c>
      <c r="E50" s="22">
        <v>23840</v>
      </c>
      <c r="F50" s="22">
        <v>7916</v>
      </c>
      <c r="G50" s="22">
        <v>4528</v>
      </c>
    </row>
    <row r="51" spans="1:7" ht="15" customHeight="1">
      <c r="A51" s="3" t="s">
        <v>48</v>
      </c>
      <c r="B51" s="20">
        <v>184.2</v>
      </c>
      <c r="C51" s="20">
        <v>188.3</v>
      </c>
      <c r="D51" s="20">
        <v>149.9</v>
      </c>
      <c r="E51" s="20">
        <v>83.1</v>
      </c>
      <c r="F51" s="20">
        <v>86.9</v>
      </c>
      <c r="G51" s="20">
        <v>83.8</v>
      </c>
    </row>
    <row r="52" spans="1:7" ht="15" customHeight="1">
      <c r="A52" s="3" t="s">
        <v>49</v>
      </c>
      <c r="B52" s="22">
        <v>35296</v>
      </c>
      <c r="C52" s="22">
        <v>34248</v>
      </c>
      <c r="D52" s="22">
        <v>23814</v>
      </c>
      <c r="E52" s="22">
        <v>13123</v>
      </c>
      <c r="F52" s="22">
        <v>7991</v>
      </c>
      <c r="G52" s="22">
        <v>7996</v>
      </c>
    </row>
    <row r="53" spans="2:7" ht="16.5" customHeight="1">
      <c r="B53" s="15"/>
      <c r="C53" s="15"/>
      <c r="D53" s="15"/>
      <c r="E53" s="15"/>
      <c r="F53" s="15"/>
      <c r="G53" s="15"/>
    </row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&amp;L&amp;8&amp;F &amp;A&amp;R&amp;8&amp;D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SEKL</dc:creator>
  <cp:keywords/>
  <dc:description/>
  <cp:lastModifiedBy>Nicklas Palbark</cp:lastModifiedBy>
  <cp:lastPrinted>2003-03-18T15:39:46Z</cp:lastPrinted>
  <dcterms:created xsi:type="dcterms:W3CDTF">2003-03-18T10:33:30Z</dcterms:created>
  <dcterms:modified xsi:type="dcterms:W3CDTF">2013-10-29T16:28:31Z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