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zb89\Desktop\ÅHR pub\"/>
    </mc:Choice>
  </mc:AlternateContent>
  <xr:revisionPtr revIDLastSave="0" documentId="8_{35F1294E-4FC0-49B2-B7F5-53A116E9EC8E}" xr6:coauthVersionLast="47" xr6:coauthVersionMax="47" xr10:uidLastSave="{00000000-0000-0000-0000-000000000000}"/>
  <bookViews>
    <workbookView xWindow="-120" yWindow="-120" windowWidth="29040" windowHeight="15840" tabRatio="849" firstSheet="1" activeTab="1" xr2:uid="{00000000-000D-0000-FFFF-FFFF00000000}"/>
  </bookViews>
  <sheets>
    <sheet name="SNVeryHiddenParameterSheet" sheetId="142" state="veryHidden" r:id="rId1"/>
    <sheet name="Income statement" sheetId="1" r:id="rId2"/>
    <sheet name="Comprehensive income" sheetId="146" r:id="rId3"/>
    <sheet name="Balance sheet" sheetId="145" r:id="rId4"/>
    <sheet name="Cash flow statement" sheetId="144" r:id="rId5"/>
    <sheet name="Changes in Equity" sheetId="147" r:id="rId6"/>
  </sheets>
  <definedNames>
    <definedName name="autofit_1" localSheetId="3">'Balance sheet'!$A:$A</definedName>
    <definedName name="autofit_1" localSheetId="4">'Cash flow statement'!$A:$A</definedName>
    <definedName name="autofit_1" localSheetId="5">'Changes in Equity'!$A:$A</definedName>
    <definedName name="autofit_1" localSheetId="2">'Comprehensive income'!$A:$A</definedName>
    <definedName name="autofit_1">'Income statement'!$A:$A</definedName>
    <definedName name="autofit_2" localSheetId="3">'Balance sheet'!#REF!</definedName>
    <definedName name="autofit_2" localSheetId="4">'Cash flow statement'!#REF!</definedName>
    <definedName name="autofit_2" localSheetId="5">'Changes in Equity'!#REF!</definedName>
    <definedName name="autofit_2" localSheetId="2">'Comprehensive income'!#REF!</definedName>
    <definedName name="autofit_2">'Income statement'!#REF!</definedName>
    <definedName name="autofit_3" localSheetId="3">'Balance sheet'!#REF!</definedName>
    <definedName name="autofit_3" localSheetId="4">'Cash flow statement'!#REF!</definedName>
    <definedName name="autofit_3" localSheetId="5">'Changes in Equity'!#REF!</definedName>
    <definedName name="autofit_3" localSheetId="2">'Comprehensive income'!#REF!</definedName>
    <definedName name="autofit_3">'Income statement'!#REF!</definedName>
    <definedName name="column_name_1">'Changes in Equity'!$C$4</definedName>
    <definedName name="column_name_2">'Changes in Equity'!$D$4</definedName>
    <definedName name="column_name_3">'Changes in Equity'!$E$4</definedName>
    <definedName name="column_name_4">'Changes in Equity'!$F$4</definedName>
    <definedName name="column_name_5">'Changes in Equity'!$G$4</definedName>
    <definedName name="column_name_6">'Changes in Equity'!$H$4</definedName>
    <definedName name="column_name_7">'Changes in Equity'!$J$3</definedName>
    <definedName name="column_name_8">'Changes in Equity'!$L$3</definedName>
    <definedName name="lar_evenheader_1" localSheetId="3">'Balance sheet'!$A$3</definedName>
    <definedName name="lar_evenheader_1" localSheetId="4">'Cash flow statement'!$A$3</definedName>
    <definedName name="lar_evenheader_1" localSheetId="5">'Changes in Equity'!$C$3:$H$3</definedName>
    <definedName name="lar_evenheader_1" localSheetId="2">'Comprehensive income'!$A$3</definedName>
    <definedName name="lar_evenheader_1">'Income statement'!$A$3</definedName>
    <definedName name="lar_evenheader_10" localSheetId="3">'Balance sheet'!#REF!</definedName>
    <definedName name="lar_evenheader_10" localSheetId="5">'Changes in Equity'!#REF!</definedName>
    <definedName name="lar_evenheader_10">'Cash flow statement'!#REF!</definedName>
    <definedName name="lar_evenheader_11" localSheetId="3">'Balance sheet'!#REF!</definedName>
    <definedName name="lar_evenheader_11" localSheetId="5">'Changes in Equity'!#REF!</definedName>
    <definedName name="lar_evenheader_11">'Cash flow statement'!#REF!</definedName>
    <definedName name="lar_evenheader_12" localSheetId="3">'Balance sheet'!#REF!</definedName>
    <definedName name="lar_evenheader_12" localSheetId="5">'Changes in Equity'!#REF!</definedName>
    <definedName name="lar_evenheader_12">'Cash flow statement'!#REF!</definedName>
    <definedName name="lar_evenheader_13" localSheetId="5">'Changes in Equity'!#REF!</definedName>
    <definedName name="lar_evenheader_13">'Balance sheet'!#REF!</definedName>
    <definedName name="lar_evenheader_14" localSheetId="5">'Changes in Equity'!#REF!</definedName>
    <definedName name="lar_evenheader_14">'Balance sheet'!#REF!</definedName>
    <definedName name="lar_evenheader_15" localSheetId="5">'Changes in Equity'!#REF!</definedName>
    <definedName name="lar_evenheader_15">'Balance sheet'!#REF!</definedName>
    <definedName name="lar_evenheader_16" localSheetId="5">'Changes in Equity'!#REF!</definedName>
    <definedName name="lar_evenheader_16">'Balance sheet'!#REF!</definedName>
    <definedName name="lar_evenheader_17" localSheetId="5">'Changes in Equity'!#REF!</definedName>
    <definedName name="lar_evenheader_17">'Balance sheet'!#REF!</definedName>
    <definedName name="lar_evenheader_18">'Changes in Equity'!#REF!</definedName>
    <definedName name="lar_evenheader_19">'Changes in Equity'!#REF!</definedName>
    <definedName name="lar_evenheader_2" localSheetId="3">'Balance sheet'!#REF!</definedName>
    <definedName name="lar_evenheader_2" localSheetId="4">'Cash flow statement'!#REF!</definedName>
    <definedName name="lar_evenheader_2" localSheetId="2">'Comprehensive income'!#REF!</definedName>
    <definedName name="lar_evenheader_2">'Income statement'!$A$38</definedName>
    <definedName name="lar_evenheader_3" localSheetId="3">'Balance sheet'!#REF!</definedName>
    <definedName name="lar_evenheader_3" localSheetId="4">'Cash flow statement'!#REF!</definedName>
    <definedName name="lar_evenheader_3" localSheetId="5">'Changes in Equity'!$J$3:$M$3</definedName>
    <definedName name="lar_evenheader_3" localSheetId="2">'Comprehensive income'!#REF!</definedName>
    <definedName name="lar_evenheader_3">'Income statement'!$A$50</definedName>
    <definedName name="lar_evenheader_4" localSheetId="3">'Balance sheet'!#REF!</definedName>
    <definedName name="lar_evenheader_4" localSheetId="4">'Cash flow statement'!#REF!</definedName>
    <definedName name="lar_evenheader_4" localSheetId="5">'Changes in Equity'!$A$4</definedName>
    <definedName name="lar_evenheader_4">'Income statement'!#REF!</definedName>
    <definedName name="lar_evenheader_5" localSheetId="3">'Balance sheet'!#REF!</definedName>
    <definedName name="lar_evenheader_5" localSheetId="4">'Cash flow statement'!#REF!</definedName>
    <definedName name="lar_evenheader_5" localSheetId="5">'Changes in Equity'!$A$36</definedName>
    <definedName name="lar_evenheader_5">'Income statement'!#REF!</definedName>
    <definedName name="lar_evenheader_6" localSheetId="3">'Balance sheet'!#REF!</definedName>
    <definedName name="lar_evenheader_6" localSheetId="4">'Cash flow statement'!#REF!</definedName>
    <definedName name="lar_evenheader_6" localSheetId="5">'Changes in Equity'!$J$35:$M$35</definedName>
    <definedName name="lar_evenheader_6">'Income statement'!#REF!</definedName>
    <definedName name="lar_evenheader_7" localSheetId="3">'Balance sheet'!#REF!</definedName>
    <definedName name="lar_evenheader_7" localSheetId="4">'Cash flow statement'!#REF!</definedName>
    <definedName name="lar_evenheader_7" localSheetId="5">'Changes in Equity'!$C$35:$H$35</definedName>
    <definedName name="lar_evenheader_7">'Income statement'!#REF!</definedName>
    <definedName name="lar_evenheader_8" localSheetId="4">'Cash flow statement'!#REF!</definedName>
    <definedName name="lar_evenheader_8" localSheetId="5">'Changes in Equity'!#REF!</definedName>
    <definedName name="lar_evenheader_8">'Income statement'!#REF!</definedName>
    <definedName name="lar_evenheader_9" localSheetId="4">'Cash flow statement'!#REF!</definedName>
    <definedName name="lar_evenheader_9" localSheetId="5">'Changes in Equity'!#REF!</definedName>
    <definedName name="lar_evenheader_9">'Income statement'!#REF!</definedName>
    <definedName name="lar_highlight_1" localSheetId="3">'Balance sheet'!$D$3:$E$66</definedName>
    <definedName name="lar_highlight_1" localSheetId="4">'Cash flow statement'!#REF!</definedName>
    <definedName name="lar_highlight_1" localSheetId="2">'Comprehensive income'!$C$3:$D$29</definedName>
    <definedName name="lar_highlight_1">'Income statement'!$D$3:$E$32</definedName>
    <definedName name="lar_highlight_10" localSheetId="3">'Balance sheet'!#REF!</definedName>
    <definedName name="lar_highlight_10" localSheetId="4">'Cash flow statement'!#REF!</definedName>
    <definedName name="lar_highlight_10">'Income statement'!#REF!</definedName>
    <definedName name="lar_highlight_11" localSheetId="3">'Balance sheet'!#REF!</definedName>
    <definedName name="lar_highlight_11">'Cash flow statement'!#REF!</definedName>
    <definedName name="lar_highlight_12" localSheetId="3">'Balance sheet'!#REF!</definedName>
    <definedName name="lar_highlight_12">'Cash flow statement'!#REF!</definedName>
    <definedName name="lar_highlight_13">'Balance sheet'!#REF!</definedName>
    <definedName name="lar_highlight_14">'Balance sheet'!#REF!</definedName>
    <definedName name="lar_highlight_15">'Balance sheet'!#REF!</definedName>
    <definedName name="lar_highlight_2" localSheetId="3">'Balance sheet'!#REF!</definedName>
    <definedName name="lar_highlight_2" localSheetId="4">'Cash flow statement'!#REF!</definedName>
    <definedName name="lar_highlight_2" localSheetId="2">'Comprehensive income'!#REF!</definedName>
    <definedName name="lar_highlight_2">'Income statement'!#REF!</definedName>
    <definedName name="lar_highlight_3" localSheetId="3">'Balance sheet'!#REF!</definedName>
    <definedName name="lar_highlight_3" localSheetId="4">'Cash flow statement'!$D$3:$E$56</definedName>
    <definedName name="lar_highlight_3" localSheetId="2">'Comprehensive income'!#REF!</definedName>
    <definedName name="lar_highlight_3">'Income statement'!#REF!</definedName>
    <definedName name="lar_highlight_4" localSheetId="3">'Balance sheet'!#REF!</definedName>
    <definedName name="lar_highlight_4" localSheetId="4">'Cash flow statement'!#REF!</definedName>
    <definedName name="lar_highlight_4">'Income statement'!$D$50:$E$60</definedName>
    <definedName name="lar_highlight_5" localSheetId="3">'Balance sheet'!#REF!</definedName>
    <definedName name="lar_highlight_5" localSheetId="4">'Cash flow statement'!#REF!</definedName>
    <definedName name="lar_highlight_5">'Income statement'!$D$37:$E$47</definedName>
    <definedName name="lar_highlight_6" localSheetId="3">'Balance sheet'!#REF!</definedName>
    <definedName name="lar_highlight_6" localSheetId="4">'Cash flow statement'!#REF!</definedName>
    <definedName name="lar_highlight_6">'Income statement'!#REF!</definedName>
    <definedName name="lar_highlight_7" localSheetId="3">'Balance sheet'!#REF!</definedName>
    <definedName name="lar_highlight_7" localSheetId="4">'Cash flow statement'!#REF!</definedName>
    <definedName name="lar_highlight_7">'Income statement'!#REF!</definedName>
    <definedName name="lar_highlight_8" localSheetId="3">'Balance sheet'!#REF!</definedName>
    <definedName name="lar_highlight_8" localSheetId="4">'Cash flow statement'!#REF!</definedName>
    <definedName name="lar_highlight_8">'Income statement'!#REF!</definedName>
    <definedName name="lar_highlight_9" localSheetId="3">'Balance sheet'!#REF!</definedName>
    <definedName name="lar_highlight_9" localSheetId="4">'Cash flow statement'!#REF!</definedName>
    <definedName name="lar_highlight_9">'Income statement'!#REF!</definedName>
    <definedName name="lar_oddheader_1" localSheetId="3">'Balance sheet'!$B$3:$G$3</definedName>
    <definedName name="lar_oddheader_1" localSheetId="4">'Cash flow statement'!$B$3:$G$3</definedName>
    <definedName name="lar_oddheader_1" localSheetId="5">'Changes in Equity'!$B$4:$M$4</definedName>
    <definedName name="lar_oddheader_1" localSheetId="2">'Comprehensive income'!$C$3:$F$3</definedName>
    <definedName name="lar_oddheader_1">'Income statement'!$B$3:$G$3</definedName>
    <definedName name="lar_oddheader_10" localSheetId="3">'Balance sheet'!#REF!</definedName>
    <definedName name="lar_oddheader_10">'Cash flow statement'!#REF!</definedName>
    <definedName name="lar_oddheader_11" localSheetId="3">'Balance sheet'!#REF!</definedName>
    <definedName name="lar_oddheader_11">'Cash flow statement'!#REF!</definedName>
    <definedName name="lar_oddheader_12" localSheetId="3">'Balance sheet'!#REF!</definedName>
    <definedName name="lar_oddheader_12">'Cash flow statement'!#REF!</definedName>
    <definedName name="lar_oddheader_13">'Balance sheet'!#REF!</definedName>
    <definedName name="lar_oddheader_14">'Balance sheet'!#REF!</definedName>
    <definedName name="lar_oddheader_15">'Balance sheet'!#REF!</definedName>
    <definedName name="lar_oddheader_16">'Balance sheet'!#REF!</definedName>
    <definedName name="lar_oddheader_2" localSheetId="3">'Balance sheet'!#REF!</definedName>
    <definedName name="lar_oddheader_2" localSheetId="4">'Cash flow statement'!#REF!</definedName>
    <definedName name="lar_oddheader_2" localSheetId="5">'Changes in Equity'!$B$4:$M$4</definedName>
    <definedName name="lar_oddheader_2" localSheetId="2">'Comprehensive income'!#REF!</definedName>
    <definedName name="lar_oddheader_2">'Income statement'!$B$38:$G$38</definedName>
    <definedName name="lar_oddheader_3" localSheetId="3">'Balance sheet'!#REF!</definedName>
    <definedName name="lar_oddheader_3" localSheetId="4">'Cash flow statement'!#REF!</definedName>
    <definedName name="lar_oddheader_3" localSheetId="5">'Changes in Equity'!$B$36:$M$36</definedName>
    <definedName name="lar_oddheader_3" localSheetId="2">'Comprehensive income'!#REF!</definedName>
    <definedName name="lar_oddheader_3">'Income statement'!$B$50:$G$50</definedName>
    <definedName name="lar_oddheader_4" localSheetId="3">'Balance sheet'!#REF!</definedName>
    <definedName name="lar_oddheader_4" localSheetId="4">'Cash flow statement'!#REF!</definedName>
    <definedName name="lar_oddheader_4" localSheetId="5">'Changes in Equity'!#REF!</definedName>
    <definedName name="lar_oddheader_4">'Income statement'!#REF!</definedName>
    <definedName name="lar_oddheader_5" localSheetId="3">'Balance sheet'!#REF!</definedName>
    <definedName name="lar_oddheader_5" localSheetId="4">'Cash flow statement'!#REF!</definedName>
    <definedName name="lar_oddheader_5" localSheetId="5">'Changes in Equity'!#REF!</definedName>
    <definedName name="lar_oddheader_5">'Income statement'!#REF!</definedName>
    <definedName name="lar_oddheader_6" localSheetId="3">'Balance sheet'!#REF!</definedName>
    <definedName name="lar_oddheader_6" localSheetId="4">'Cash flow statement'!#REF!</definedName>
    <definedName name="lar_oddheader_6" localSheetId="5">'Changes in Equity'!#REF!</definedName>
    <definedName name="lar_oddheader_6">'Income statement'!#REF!</definedName>
    <definedName name="lar_oddheader_7" localSheetId="3">'Balance sheet'!#REF!</definedName>
    <definedName name="lar_oddheader_7" localSheetId="4">'Cash flow statement'!#REF!</definedName>
    <definedName name="lar_oddheader_7">'Income statement'!#REF!</definedName>
    <definedName name="lar_oddheader_8" localSheetId="4">'Cash flow statement'!#REF!</definedName>
    <definedName name="lar_oddheader_8" localSheetId="5">'Changes in Equity'!#REF!</definedName>
    <definedName name="lar_oddheader_8">'Income statement'!#REF!</definedName>
    <definedName name="lar_oddheader_9" localSheetId="3">'Balance sheet'!#REF!</definedName>
    <definedName name="lar_oddheader_9" localSheetId="4">'Cash flow statement'!#REF!</definedName>
    <definedName name="lar_oddheader_9">'Income statement'!#REF!</definedName>
    <definedName name="lar_subtotal_1" localSheetId="3">'Balance sheet'!$A$4:$G$4</definedName>
    <definedName name="lar_subtotal_1" localSheetId="5">'Changes in Equity'!$A$5:$M$5</definedName>
    <definedName name="lar_subtotal_1" localSheetId="2">'Comprehensive income'!$A$4:$F$4</definedName>
    <definedName name="lar_subtotal_1">'Cash flow statement'!$A$4:$G$4</definedName>
    <definedName name="lar_subtotal_10" localSheetId="3">'Balance sheet'!#REF!</definedName>
    <definedName name="lar_subtotal_10" localSheetId="5">'Changes in Equity'!#REF!</definedName>
    <definedName name="lar_subtotal_10" localSheetId="2">'Comprehensive income'!#REF!</definedName>
    <definedName name="lar_subtotal_10">'Cash flow statement'!#REF!</definedName>
    <definedName name="lar_subtotal_11" localSheetId="3">'Balance sheet'!#REF!</definedName>
    <definedName name="lar_subtotal_11" localSheetId="5">'Changes in Equity'!#REF!</definedName>
    <definedName name="lar_subtotal_11" localSheetId="2">'Comprehensive income'!#REF!</definedName>
    <definedName name="lar_subtotal_11">'Cash flow statement'!#REF!</definedName>
    <definedName name="lar_subtotal_12" localSheetId="3">'Balance sheet'!#REF!</definedName>
    <definedName name="lar_subtotal_12" localSheetId="5">'Changes in Equity'!#REF!</definedName>
    <definedName name="lar_subtotal_12" localSheetId="2">'Comprehensive income'!#REF!</definedName>
    <definedName name="lar_subtotal_12">'Cash flow statement'!#REF!</definedName>
    <definedName name="lar_subtotal_13" localSheetId="3">'Balance sheet'!#REF!</definedName>
    <definedName name="lar_subtotal_13" localSheetId="5">'Changes in Equity'!#REF!</definedName>
    <definedName name="lar_subtotal_13" localSheetId="2">'Comprehensive income'!#REF!</definedName>
    <definedName name="lar_subtotal_13">'Cash flow statement'!#REF!</definedName>
    <definedName name="lar_subtotal_14" localSheetId="3">'Balance sheet'!#REF!</definedName>
    <definedName name="lar_subtotal_14" localSheetId="5">'Changes in Equity'!#REF!</definedName>
    <definedName name="lar_subtotal_14" localSheetId="2">'Comprehensive income'!#REF!</definedName>
    <definedName name="lar_subtotal_14">'Cash flow statement'!#REF!</definedName>
    <definedName name="lar_subtotal_15" localSheetId="5">'Changes in Equity'!#REF!</definedName>
    <definedName name="lar_subtotal_15" localSheetId="2">'Comprehensive income'!#REF!</definedName>
    <definedName name="lar_subtotal_15">'Balance sheet'!#REF!</definedName>
    <definedName name="lar_subtotal_16" localSheetId="5">'Changes in Equity'!#REF!</definedName>
    <definedName name="lar_subtotal_16" localSheetId="2">'Comprehensive income'!#REF!</definedName>
    <definedName name="lar_subtotal_16">'Balance sheet'!#REF!</definedName>
    <definedName name="lar_subtotal_17" localSheetId="3">'Balance sheet'!#REF!</definedName>
    <definedName name="lar_subtotal_17" localSheetId="5">'Changes in Equity'!#REF!</definedName>
    <definedName name="lar_subtotal_17" localSheetId="2">'Comprehensive income'!#REF!</definedName>
    <definedName name="lar_subtotal_17">'Cash flow statement'!#REF!</definedName>
    <definedName name="lar_subtotal_18" localSheetId="3">'Balance sheet'!#REF!</definedName>
    <definedName name="lar_subtotal_18" localSheetId="5">'Changes in Equity'!#REF!</definedName>
    <definedName name="lar_subtotal_18" localSheetId="2">'Comprehensive income'!#REF!</definedName>
    <definedName name="lar_subtotal_18">'Cash flow statement'!#REF!</definedName>
    <definedName name="lar_subtotal_19" localSheetId="3">'Balance sheet'!#REF!</definedName>
    <definedName name="lar_subtotal_19" localSheetId="2">'Comprehensive income'!#REF!</definedName>
    <definedName name="lar_subtotal_19">'Cash flow statement'!#REF!</definedName>
    <definedName name="lar_subtotal_2" localSheetId="3">'Balance sheet'!$A$5:$G$5</definedName>
    <definedName name="lar_subtotal_2" localSheetId="4">'Cash flow statement'!$A$21:$G$21</definedName>
    <definedName name="lar_subtotal_2" localSheetId="5">'Changes in Equity'!$A$7:$M$7</definedName>
    <definedName name="lar_subtotal_2" localSheetId="2">'Comprehensive income'!$A$6:$F$6</definedName>
    <definedName name="lar_subtotal_2">'Income statement'!$A$24:$G$24</definedName>
    <definedName name="lar_subtotal_20" localSheetId="3">'Balance sheet'!#REF!</definedName>
    <definedName name="lar_subtotal_20">'Cash flow statement'!#REF!</definedName>
    <definedName name="lar_subtotal_21" localSheetId="3">'Balance sheet'!#REF!</definedName>
    <definedName name="lar_subtotal_21">'Cash flow statement'!#REF!</definedName>
    <definedName name="lar_subtotal_22" localSheetId="3">'Balance sheet'!#REF!</definedName>
    <definedName name="lar_subtotal_22">'Cash flow statement'!#REF!</definedName>
    <definedName name="lar_subtotal_23" localSheetId="3">'Balance sheet'!#REF!</definedName>
    <definedName name="lar_subtotal_23">'Cash flow statement'!#REF!</definedName>
    <definedName name="lar_subtotal_24" localSheetId="3">'Balance sheet'!#REF!</definedName>
    <definedName name="lar_subtotal_24">'Cash flow statement'!#REF!</definedName>
    <definedName name="lar_subtotal_25">'Cash flow statement'!#REF!</definedName>
    <definedName name="lar_subtotal_26" localSheetId="3">'Balance sheet'!#REF!</definedName>
    <definedName name="lar_subtotal_26">'Cash flow statement'!#REF!</definedName>
    <definedName name="lar_subtotal_27">'Cash flow statement'!#REF!</definedName>
    <definedName name="lar_subtotal_28" localSheetId="3">'Balance sheet'!#REF!</definedName>
    <definedName name="lar_subtotal_28">'Cash flow statement'!#REF!</definedName>
    <definedName name="lar_subtotal_3" localSheetId="3">'Balance sheet'!$A$19:$G$19</definedName>
    <definedName name="lar_subtotal_3" localSheetId="5">'Changes in Equity'!$A$20:$M$20</definedName>
    <definedName name="lar_subtotal_3" localSheetId="2">'Comprehensive income'!$A$8:$F$8</definedName>
    <definedName name="lar_subtotal_3">'Cash flow statement'!$A$33:$G$33</definedName>
    <definedName name="lar_subtotal_30">'Balance sheet'!#REF!</definedName>
    <definedName name="lar_subtotal_31">'Cash flow statement'!#REF!</definedName>
    <definedName name="lar_subtotal_32">'Cash flow statement'!#REF!</definedName>
    <definedName name="lar_subtotal_33">'Cash flow statement'!#REF!</definedName>
    <definedName name="lar_subtotal_4" localSheetId="3">'Balance sheet'!$A$42:$G$42</definedName>
    <definedName name="lar_subtotal_4" localSheetId="4">'Cash flow statement'!$A$35:$G$35</definedName>
    <definedName name="lar_subtotal_4" localSheetId="5">'Changes in Equity'!$A$37:$M$37</definedName>
    <definedName name="lar_subtotal_4" localSheetId="2">'Comprehensive income'!$A$20:$F$20</definedName>
    <definedName name="lar_subtotal_4">'Income statement'!#REF!</definedName>
    <definedName name="lar_subtotal_5" localSheetId="3">'Balance sheet'!$A$45:$G$45</definedName>
    <definedName name="lar_subtotal_5" localSheetId="5">'Changes in Equity'!$A$39:$M$39</definedName>
    <definedName name="lar_subtotal_5">'Cash flow statement'!$A$49:$G$49</definedName>
    <definedName name="lar_subtotal_6" localSheetId="3">'Balance sheet'!$A$55:$G$55</definedName>
    <definedName name="lar_subtotal_6" localSheetId="4">'Cash flow statement'!$A$51:$G$51</definedName>
    <definedName name="lar_subtotal_6" localSheetId="5">'Changes in Equity'!$A$52:$M$52</definedName>
    <definedName name="lar_subtotal_6" localSheetId="2">'Comprehensive income'!$A$25:$F$25</definedName>
    <definedName name="lar_subtotal_6">'Income statement'!#REF!</definedName>
    <definedName name="lar_subtotal_7" localSheetId="5">'Changes in Equity'!#REF!</definedName>
    <definedName name="lar_subtotal_7" localSheetId="2">'Comprehensive income'!$A$27:$F$27</definedName>
    <definedName name="lar_subtotal_7">'Balance sheet'!$A$35:$G$35</definedName>
    <definedName name="lar_subtotal_8" localSheetId="5">'Changes in Equity'!#REF!</definedName>
    <definedName name="lar_subtotal_8" localSheetId="2">'Comprehensive income'!#REF!</definedName>
    <definedName name="lar_subtotal_8">'Balance sheet'!$A$36:$G$36</definedName>
    <definedName name="lar_subtotal_9" localSheetId="3">'Balance sheet'!#REF!</definedName>
    <definedName name="lar_subtotal_9" localSheetId="5">'Changes in Equity'!#REF!</definedName>
    <definedName name="lar_subtotal_9" localSheetId="2">'Comprehensive income'!#REF!</definedName>
    <definedName name="lar_subtotal_9">'Cash flow statement'!#REF!</definedName>
    <definedName name="lar_total_1" localSheetId="3">'Balance sheet'!$A$18:$G$18</definedName>
    <definedName name="lar_total_1" localSheetId="4">'Cash flow statement'!$A$11:$G$11</definedName>
    <definedName name="lar_total_1" localSheetId="5">'Changes in Equity'!$A$18:$M$18</definedName>
    <definedName name="lar_total_1" localSheetId="2">'Comprehensive income'!$A$18:$F$18</definedName>
    <definedName name="lar_total_1">'Income statement'!$A$10:$G$10</definedName>
    <definedName name="lar_total_10" localSheetId="3">'Balance sheet'!#REF!</definedName>
    <definedName name="lar_total_10" localSheetId="4">'Cash flow statement'!#REF!</definedName>
    <definedName name="lar_total_10" localSheetId="5">'Changes in Equity'!#REF!</definedName>
    <definedName name="lar_total_10">'Income statement'!#REF!</definedName>
    <definedName name="lar_total_11" localSheetId="3">'Balance sheet'!#REF!</definedName>
    <definedName name="lar_total_11" localSheetId="4">'Cash flow statement'!#REF!</definedName>
    <definedName name="lar_total_11" localSheetId="5">'Changes in Equity'!#REF!</definedName>
    <definedName name="lar_total_11">'Income statement'!#REF!</definedName>
    <definedName name="lar_total_12" localSheetId="3">'Balance sheet'!#REF!</definedName>
    <definedName name="lar_total_12" localSheetId="4">'Cash flow statement'!#REF!</definedName>
    <definedName name="lar_total_12" localSheetId="5">'Changes in Equity'!#REF!</definedName>
    <definedName name="lar_total_12">'Income statement'!#REF!</definedName>
    <definedName name="lar_total_13" localSheetId="3">'Balance sheet'!#REF!</definedName>
    <definedName name="lar_total_13" localSheetId="4">'Cash flow statement'!#REF!</definedName>
    <definedName name="lar_total_13" localSheetId="5">'Changes in Equity'!#REF!</definedName>
    <definedName name="lar_total_13">'Income statement'!#REF!</definedName>
    <definedName name="lar_total_14" localSheetId="3">'Balance sheet'!#REF!</definedName>
    <definedName name="lar_total_14" localSheetId="5">'Changes in Equity'!#REF!</definedName>
    <definedName name="lar_total_14">'Cash flow statement'!#REF!</definedName>
    <definedName name="lar_total_15" localSheetId="3">'Balance sheet'!#REF!</definedName>
    <definedName name="lar_total_15" localSheetId="4">'Cash flow statement'!#REF!</definedName>
    <definedName name="lar_total_15" localSheetId="5">'Changes in Equity'!#REF!</definedName>
    <definedName name="lar_total_15">'Income statement'!#REF!</definedName>
    <definedName name="lar_total_16" localSheetId="3">'Balance sheet'!#REF!</definedName>
    <definedName name="lar_total_16" localSheetId="4">'Cash flow statement'!#REF!</definedName>
    <definedName name="lar_total_16" localSheetId="5">'Changes in Equity'!#REF!</definedName>
    <definedName name="lar_total_16">'Income statement'!#REF!</definedName>
    <definedName name="lar_total_17" localSheetId="3">'Balance sheet'!#REF!</definedName>
    <definedName name="lar_total_17" localSheetId="4">'Cash flow statement'!#REF!</definedName>
    <definedName name="lar_total_17" localSheetId="5">'Changes in Equity'!#REF!</definedName>
    <definedName name="lar_total_17">'Income statement'!#REF!</definedName>
    <definedName name="lar_total_18" localSheetId="3">'Balance sheet'!#REF!</definedName>
    <definedName name="lar_total_18" localSheetId="4">'Cash flow statement'!#REF!</definedName>
    <definedName name="lar_total_18" localSheetId="5">'Changes in Equity'!#REF!</definedName>
    <definedName name="lar_total_18">'Income statement'!#REF!</definedName>
    <definedName name="lar_total_19" localSheetId="3">'Balance sheet'!#REF!</definedName>
    <definedName name="lar_total_19" localSheetId="4">'Cash flow statement'!#REF!</definedName>
    <definedName name="lar_total_19">'Income statement'!#REF!</definedName>
    <definedName name="lar_total_2" localSheetId="3">'Balance sheet'!$A$32:$G$32</definedName>
    <definedName name="lar_total_2" localSheetId="4">'Cash flow statement'!$A$18:$G$18</definedName>
    <definedName name="lar_total_2" localSheetId="5">'Changes in Equity'!$A$29:$M$29</definedName>
    <definedName name="lar_total_2" localSheetId="2">'Comprehensive income'!#REF!</definedName>
    <definedName name="lar_total_2">'Income statement'!$A$12:$G$12</definedName>
    <definedName name="lar_total_20" localSheetId="3">'Balance sheet'!#REF!</definedName>
    <definedName name="lar_total_20" localSheetId="4">'Cash flow statement'!#REF!</definedName>
    <definedName name="lar_total_20">'Income statement'!#REF!</definedName>
    <definedName name="lar_total_21" localSheetId="3">'Balance sheet'!#REF!</definedName>
    <definedName name="lar_total_21">'Cash flow statement'!#REF!</definedName>
    <definedName name="lar_total_22" localSheetId="3">'Balance sheet'!#REF!</definedName>
    <definedName name="lar_total_22">'Cash flow statement'!#REF!</definedName>
    <definedName name="lar_total_23" localSheetId="3">'Balance sheet'!#REF!</definedName>
    <definedName name="lar_total_23">'Cash flow statement'!#REF!</definedName>
    <definedName name="lar_total_24" localSheetId="3">'Balance sheet'!#REF!</definedName>
    <definedName name="lar_total_24" localSheetId="4">'Cash flow statement'!#REF!</definedName>
    <definedName name="lar_total_24">'Income statement'!$A$41:$G$41</definedName>
    <definedName name="lar_total_25" localSheetId="3">'Balance sheet'!#REF!</definedName>
    <definedName name="lar_total_25" localSheetId="4">'Cash flow statement'!#REF!</definedName>
    <definedName name="lar_total_25">'Income statement'!$A$43:$G$43</definedName>
    <definedName name="lar_total_26" localSheetId="3">'Balance sheet'!#REF!</definedName>
    <definedName name="lar_total_26" localSheetId="4">'Cash flow statement'!#REF!</definedName>
    <definedName name="lar_total_26">'Income statement'!#REF!</definedName>
    <definedName name="lar_total_27" localSheetId="3">'Balance sheet'!#REF!</definedName>
    <definedName name="lar_total_27" localSheetId="4">'Cash flow statement'!#REF!</definedName>
    <definedName name="lar_total_27">'Income statement'!#REF!</definedName>
    <definedName name="lar_total_28" localSheetId="3">'Balance sheet'!#REF!</definedName>
    <definedName name="lar_total_28" localSheetId="4">'Cash flow statement'!#REF!</definedName>
    <definedName name="lar_total_28">'Income statement'!#REF!</definedName>
    <definedName name="lar_total_29" localSheetId="3">'Balance sheet'!#REF!</definedName>
    <definedName name="lar_total_29" localSheetId="4">'Cash flow statement'!#REF!</definedName>
    <definedName name="lar_total_29">'Income statement'!#REF!</definedName>
    <definedName name="lar_total_3" localSheetId="3">'Balance sheet'!$A$33:$G$33</definedName>
    <definedName name="lar_total_3" localSheetId="4">'Cash flow statement'!$A$19:$G$19</definedName>
    <definedName name="lar_total_3" localSheetId="5">'Changes in Equity'!$A$31:$M$31</definedName>
    <definedName name="lar_total_3" localSheetId="2">'Comprehensive income'!#REF!</definedName>
    <definedName name="lar_total_3">'Income statement'!$A$17:$G$17</definedName>
    <definedName name="lar_total_30" localSheetId="3">'Balance sheet'!#REF!</definedName>
    <definedName name="lar_total_30">'Cash flow statement'!#REF!</definedName>
    <definedName name="lar_total_31" localSheetId="3">'Balance sheet'!#REF!</definedName>
    <definedName name="lar_total_31">'Cash flow statement'!#REF!</definedName>
    <definedName name="lar_total_32" localSheetId="3">'Balance sheet'!#REF!</definedName>
    <definedName name="lar_total_32">'Cash flow statement'!#REF!</definedName>
    <definedName name="lar_total_33" localSheetId="3">'Balance sheet'!#REF!</definedName>
    <definedName name="lar_total_33">'Cash flow statement'!#REF!</definedName>
    <definedName name="lar_total_34" localSheetId="3">'Balance sheet'!#REF!</definedName>
    <definedName name="lar_total_34">'Cash flow statement'!#REF!</definedName>
    <definedName name="lar_total_35" localSheetId="3">'Balance sheet'!#REF!</definedName>
    <definedName name="lar_total_35">'Cash flow statement'!#REF!</definedName>
    <definedName name="lar_total_36" localSheetId="3">'Balance sheet'!#REF!</definedName>
    <definedName name="lar_total_36">'Cash flow statement'!#REF!</definedName>
    <definedName name="lar_total_37" localSheetId="3">'Balance sheet'!#REF!</definedName>
    <definedName name="lar_total_37">'Cash flow statement'!#REF!</definedName>
    <definedName name="lar_total_38" localSheetId="3">'Balance sheet'!#REF!</definedName>
    <definedName name="lar_total_38">'Cash flow statement'!#REF!</definedName>
    <definedName name="lar_total_39" localSheetId="3">'Balance sheet'!#REF!</definedName>
    <definedName name="lar_total_39">'Cash flow statement'!#REF!</definedName>
    <definedName name="lar_total_4" localSheetId="3">'Balance sheet'!$A$43:$G$43</definedName>
    <definedName name="lar_total_4" localSheetId="4">'Cash flow statement'!$A$25:$G$25</definedName>
    <definedName name="lar_total_4" localSheetId="5">'Changes in Equity'!$A$50:$M$50</definedName>
    <definedName name="lar_total_4" localSheetId="2">'Comprehensive income'!#REF!</definedName>
    <definedName name="lar_total_4">'Income statement'!$A$20:$G$20</definedName>
    <definedName name="lar_total_40" localSheetId="3">'Balance sheet'!#REF!</definedName>
    <definedName name="lar_total_40">'Cash flow statement'!#REF!</definedName>
    <definedName name="lar_total_41" localSheetId="3">'Balance sheet'!#REF!</definedName>
    <definedName name="lar_total_41">'Cash flow statement'!#REF!</definedName>
    <definedName name="lar_total_42" localSheetId="3">'Balance sheet'!#REF!</definedName>
    <definedName name="lar_total_42">'Cash flow statement'!#REF!</definedName>
    <definedName name="lar_total_43">'Balance sheet'!#REF!</definedName>
    <definedName name="lar_total_45">'Cash flow statement'!#REF!</definedName>
    <definedName name="lar_total_49">'Cash flow statement'!#REF!</definedName>
    <definedName name="lar_total_5" localSheetId="3">'Balance sheet'!$A$41:$G$41</definedName>
    <definedName name="lar_total_5" localSheetId="5">'Changes in Equity'!$A$61:$M$61</definedName>
    <definedName name="lar_total_5" localSheetId="2">'Comprehensive income'!#REF!</definedName>
    <definedName name="lar_total_5">'Cash flow statement'!$A$31:$G$31</definedName>
    <definedName name="lar_total_53">'Cash flow statement'!#REF!</definedName>
    <definedName name="lar_total_55">'Cash flow statement'!#REF!</definedName>
    <definedName name="lar_total_56">'Cash flow statement'!#REF!</definedName>
    <definedName name="lar_total_57">'Cash flow statement'!#REF!</definedName>
    <definedName name="lar_total_58">'Cash flow statement'!#REF!</definedName>
    <definedName name="lar_total_59">'Cash flow statement'!#REF!</definedName>
    <definedName name="lar_total_6" localSheetId="3">'Balance sheet'!$A$54:$G$54</definedName>
    <definedName name="lar_total_6" localSheetId="4">'Cash flow statement'!$A$47:$G$47</definedName>
    <definedName name="lar_total_6" localSheetId="5">'Changes in Equity'!$A$63:$M$63</definedName>
    <definedName name="lar_total_6" localSheetId="2">'Comprehensive income'!$A$23:$F$23</definedName>
    <definedName name="lar_total_6">'Income statement'!$A$47:$G$47</definedName>
    <definedName name="lar_total_60">'Cash flow statement'!#REF!</definedName>
    <definedName name="lar_total_7" localSheetId="3">'Balance sheet'!$A$65:$G$65</definedName>
    <definedName name="lar_total_7" localSheetId="4">'Cash flow statement'!$A$56:$G$56</definedName>
    <definedName name="lar_total_7" localSheetId="5">'Changes in Equity'!#REF!</definedName>
    <definedName name="lar_total_7">'Income statement'!$A$60:$G$60</definedName>
    <definedName name="lar_total_8" localSheetId="3">'Balance sheet'!$A$66:$G$66</definedName>
    <definedName name="lar_total_8" localSheetId="4">'Cash flow statement'!#REF!</definedName>
    <definedName name="lar_total_8" localSheetId="5">'Changes in Equity'!#REF!</definedName>
    <definedName name="lar_total_8">'Income statement'!#REF!</definedName>
    <definedName name="lar_total_9" localSheetId="3">'Balance sheet'!#REF!</definedName>
    <definedName name="lar_total_9" localSheetId="4">'Cash flow statement'!#REF!</definedName>
    <definedName name="lar_total_9" localSheetId="5">'Changes in Equity'!#REF!</definedName>
    <definedName name="lar_total_9">'Income statement'!#REF!</definedName>
    <definedName name="name_1" localSheetId="3">'Balance sheet'!$A:$A</definedName>
    <definedName name="name_1" localSheetId="4">'Cash flow statement'!$A:$A</definedName>
    <definedName name="name_1" localSheetId="5">'Changes in Equity'!$A:$A</definedName>
    <definedName name="name_1" localSheetId="2">'Comprehensive income'!$A:$A</definedName>
    <definedName name="name_1">'Income statement'!$A:$A</definedName>
    <definedName name="name_1_de" localSheetId="3">'Balance sheet'!#REF!</definedName>
    <definedName name="name_1_de" localSheetId="4">'Cash flow statement'!#REF!</definedName>
    <definedName name="name_1_de" localSheetId="5">'Changes in Equity'!#REF!</definedName>
    <definedName name="name_1_de" localSheetId="2">'Comprehensive income'!#REF!</definedName>
    <definedName name="name_1_de">'Income statement'!#REF!</definedName>
    <definedName name="name_1_sv" localSheetId="3">'Balance sheet'!#REF!</definedName>
    <definedName name="name_1_sv" localSheetId="4">'Cash flow statement'!#REF!</definedName>
    <definedName name="name_1_sv" localSheetId="5">'Changes in Equity'!#REF!</definedName>
    <definedName name="name_1_sv" localSheetId="2">'Comprehensive income'!#REF!</definedName>
    <definedName name="name_1_sv">'Income statement'!#REF!</definedName>
    <definedName name="outarea" localSheetId="3">'Balance sheet'!$A$3:$G$66</definedName>
    <definedName name="outarea" localSheetId="2">'Comprehensive income'!$A$3:$F$29</definedName>
    <definedName name="outarea">'Cash flow statement'!$A$3:$G$56</definedName>
    <definedName name="outarea_cur_de">'Changes in Equity'!#REF!</definedName>
    <definedName name="outarea_cur_dl">'Changes in Equity'!$A$3:$M$31</definedName>
    <definedName name="outarea_cur_sv">'Changes in Equity'!#REF!</definedName>
    <definedName name="outarea_de" localSheetId="3">'Balance sheet'!#REF!</definedName>
    <definedName name="outarea_de" localSheetId="4">'Cash flow statement'!#REF!</definedName>
    <definedName name="outarea_de" localSheetId="2">'Comprehensive income'!#REF!</definedName>
    <definedName name="outarea_de">'Income statement'!#REF!</definedName>
    <definedName name="outarea_de_1">'Balance sheet'!#REF!</definedName>
    <definedName name="outarea_de_2">'Balance sheet'!#REF!</definedName>
    <definedName name="outarea_de_3">'Balance sheet'!#REF!</definedName>
    <definedName name="outarea_de_4">'Balance sheet'!#REF!</definedName>
    <definedName name="outarea_dl">'Income statement'!$A$3:$G$32</definedName>
    <definedName name="outarea_dl_1">'Balance sheet'!#REF!</definedName>
    <definedName name="outarea_dl_2">'Balance sheet'!#REF!</definedName>
    <definedName name="outarea_dl_3">'Balance sheet'!#REF!</definedName>
    <definedName name="outarea_dl_4">'Balance sheet'!#REF!</definedName>
    <definedName name="outarea_financial_de">'Cash flow statement'!#REF!</definedName>
    <definedName name="outarea_financial_dl">'Cash flow statement'!#REF!</definedName>
    <definedName name="outarea_financial_sv">'Cash flow statement'!#REF!</definedName>
    <definedName name="outarea_invest_de">'Cash flow statement'!#REF!</definedName>
    <definedName name="outarea_invest_dl">'Cash flow statement'!#REF!</definedName>
    <definedName name="outarea_invest_sv">'Cash flow statement'!#REF!</definedName>
    <definedName name="outarea_outarea_de_2">'Income statement'!#REF!</definedName>
    <definedName name="outarea_outarea_de_3">'Income statement'!#REF!</definedName>
    <definedName name="outarea_outarea_dl_2">'Income statement'!$A$38:$G$47</definedName>
    <definedName name="outarea_outarea_dl_3">'Income statement'!$A$50:$G$60</definedName>
    <definedName name="outarea_outarea_sv_2">'Income statement'!#REF!</definedName>
    <definedName name="outarea_outarea_sv_3">'Income statement'!#REF!</definedName>
    <definedName name="outarea_prev_de">'Changes in Equity'!#REF!</definedName>
    <definedName name="outarea_prev_dl">'Changes in Equity'!$A$35:$M$63</definedName>
    <definedName name="outarea_prev_sv">'Changes in Equity'!#REF!</definedName>
    <definedName name="outarea_spec_inv_de">'Cash flow statement'!#REF!</definedName>
    <definedName name="outarea_spec_inv_dl">'Cash flow statement'!#REF!</definedName>
    <definedName name="outarea_spec_inv_sv">'Cash flow statement'!#REF!</definedName>
    <definedName name="outarea_suppl_de">'Cash flow statement'!#REF!</definedName>
    <definedName name="outarea_suppl_dl">'Cash flow statement'!#REF!</definedName>
    <definedName name="outarea_suppl_sv">'Cash flow statement'!#REF!</definedName>
    <definedName name="outarea_sv" localSheetId="3">'Balance sheet'!#REF!</definedName>
    <definedName name="outarea_sv" localSheetId="4">'Cash flow statement'!#REF!</definedName>
    <definedName name="outarea_sv" localSheetId="2">'Comprehensive income'!#REF!</definedName>
    <definedName name="outarea_sv">'Income statement'!#REF!</definedName>
    <definedName name="outarea_sv_1">'Balance sheet'!#REF!</definedName>
    <definedName name="outarea_sv_2">'Balance sheet'!#REF!</definedName>
    <definedName name="outarea_sv_3">'Balance sheet'!#REF!</definedName>
    <definedName name="outarea_sv_4">'Balance sheet'!#REF!</definedName>
    <definedName name="prog_1_PACTUALYEAR01" localSheetId="3">'Balance sheet'!#REF!</definedName>
    <definedName name="prog_1_PACTUALYEAR01" localSheetId="4">'Cash flow statement'!#REF!</definedName>
    <definedName name="prog_1_PACTUALYEAR01" localSheetId="5">'Changes in Equity'!#REF!</definedName>
    <definedName name="prog_1_PACTUALYEAR01" localSheetId="2">'Comprehensive income'!#REF!</definedName>
    <definedName name="prog_1_PACTUALYEAR01">'Income statement'!#REF!</definedName>
    <definedName name="prog_1_PPREVIOUSYEAR01" localSheetId="3">'Balance sheet'!#REF!</definedName>
    <definedName name="prog_1_PPREVIOUSYEAR01" localSheetId="4">'Cash flow statement'!#REF!</definedName>
    <definedName name="prog_1_PPREVIOUSYEAR01" localSheetId="5">'Changes in Equity'!#REF!</definedName>
    <definedName name="prog_1_PPREVIOUSYEAR01" localSheetId="2">'Comprehensive income'!#REF!</definedName>
    <definedName name="prog_1_PPREVIOUSYEAR01">'Income statement'!#REF!</definedName>
    <definedName name="prog_2_PACTUALYEAR01">'Changes in Equity'!#REF!</definedName>
    <definedName name="prog_2_PPREVIOUSYEAR01">'Changes in Equity'!#REF!</definedName>
    <definedName name="prog_3_PACTUALYEAR01">'Changes in Equity'!#REF!</definedName>
    <definedName name="prog_3_PPREVIOUSYEAR01">'Changes in Equity'!#REF!</definedName>
    <definedName name="prog_4_PACTUALYEAR01">'Changes in Equity'!#REF!</definedName>
    <definedName name="prog_4_PPREVIOUSYEAR01">'Changes in Equity'!#REF!</definedName>
    <definedName name="prog_5_PACTUALYEAR01">'Changes in Equity'!#REF!</definedName>
    <definedName name="prog_5_PPREVIOUSYEAR01">'Changes in Equity'!#REF!</definedName>
    <definedName name="prog_6_PACTUALYEAR01">'Changes in Equity'!#REF!</definedName>
    <definedName name="prog_6_PPREVIOUSYEAR01">'Changes in Equity'!#REF!</definedName>
    <definedName name="prog_7_PACTUALYEAR01">'Changes in Equity'!#REF!</definedName>
    <definedName name="prog_7_PPREVIOUSYEAR01">'Changes in Equity'!#REF!</definedName>
    <definedName name="prog_8_PACTUALYEAR01">'Changes in Equity'!#REF!</definedName>
    <definedName name="prog_8_PPREVIOUSYEAR01">'Changes in Equity'!#REF!</definedName>
    <definedName name="sn_prevyear" localSheetId="3">'Balance sheet'!#REF!</definedName>
    <definedName name="sn_prevyear" localSheetId="4">'Cash flow statement'!#REF!</definedName>
    <definedName name="sn_prevyear" localSheetId="5">'Changes in Equity'!#REF!</definedName>
    <definedName name="sn_prevyear" localSheetId="2">'Comprehensive income'!#REF!</definedName>
    <definedName name="sn_prevyear">'Income statement'!#REF!</definedName>
    <definedName name="sn_title" localSheetId="3">'Balance sheet'!$A$1</definedName>
    <definedName name="sn_title" localSheetId="5">'Changes in Equity'!$A$3</definedName>
    <definedName name="sn_title">'Cash flow statement'!$A$1</definedName>
    <definedName name="sn_year" localSheetId="3">'Balance sheet'!#REF!</definedName>
    <definedName name="sn_year" localSheetId="4">'Cash flow statement'!#REF!</definedName>
    <definedName name="sn_year" localSheetId="5">'Changes in Equity'!#REF!</definedName>
    <definedName name="sn_year" localSheetId="2">'Comprehensive income'!#REF!</definedName>
    <definedName name="sn_year">'Income statement'!#REF!</definedName>
    <definedName name="value_1_PACTUALYEAR01" localSheetId="3">'Balance sheet'!$D:$D</definedName>
    <definedName name="value_1_PACTUALYEAR01" localSheetId="4">'Cash flow statement'!$D:$D</definedName>
    <definedName name="value_1_PACTUALYEAR01" localSheetId="5">'Changes in Equity'!$C:$C</definedName>
    <definedName name="value_1_PACTUALYEAR01" localSheetId="2">'Comprehensive income'!$C:$C</definedName>
    <definedName name="value_1_PACTUALYEAR01">'Income statement'!$D:$D</definedName>
    <definedName name="value_1_PACTUALYEAR01_de" localSheetId="3">'Balance sheet'!#REF!</definedName>
    <definedName name="value_1_PACTUALYEAR01_de" localSheetId="4">'Cash flow statement'!#REF!</definedName>
    <definedName name="value_1_PACTUALYEAR01_de" localSheetId="5">'Changes in Equity'!#REF!</definedName>
    <definedName name="value_1_PACTUALYEAR01_de" localSheetId="2">'Comprehensive income'!#REF!</definedName>
    <definedName name="value_1_PACTUALYEAR01_de">'Income statement'!#REF!</definedName>
    <definedName name="value_1_PACTUALYEAR01_sv" localSheetId="3">'Balance sheet'!#REF!</definedName>
    <definedName name="value_1_PACTUALYEAR01_sv" localSheetId="4">'Cash flow statement'!#REF!</definedName>
    <definedName name="value_1_PACTUALYEAR01_sv" localSheetId="5">'Changes in Equity'!#REF!</definedName>
    <definedName name="value_1_PACTUALYEAR01_sv" localSheetId="2">'Comprehensive income'!#REF!</definedName>
    <definedName name="value_1_PACTUALYEAR01_sv">'Income statement'!#REF!</definedName>
    <definedName name="value_1_PPREVIOUSYEAR01" localSheetId="3">'Balance sheet'!$F:$F</definedName>
    <definedName name="value_1_PPREVIOUSYEAR01" localSheetId="4">'Cash flow statement'!$F:$F</definedName>
    <definedName name="value_1_PPREVIOUSYEAR01" localSheetId="5">'Changes in Equity'!$C:$C</definedName>
    <definedName name="value_1_PPREVIOUSYEAR01" localSheetId="2">'Comprehensive income'!$E:$E</definedName>
    <definedName name="value_1_PPREVIOUSYEAR01">'Income statement'!$F:$F</definedName>
    <definedName name="value_1_PPREVIOUSYEAR01_de" localSheetId="3">'Balance sheet'!#REF!</definedName>
    <definedName name="value_1_PPREVIOUSYEAR01_de" localSheetId="4">'Cash flow statement'!#REF!</definedName>
    <definedName name="value_1_PPREVIOUSYEAR01_de" localSheetId="5">'Changes in Equity'!#REF!</definedName>
    <definedName name="value_1_PPREVIOUSYEAR01_de" localSheetId="2">'Comprehensive income'!#REF!</definedName>
    <definedName name="value_1_PPREVIOUSYEAR01_de">'Income statement'!#REF!</definedName>
    <definedName name="value_1_PPREVIOUSYEAR01_sv" localSheetId="3">'Balance sheet'!#REF!</definedName>
    <definedName name="value_1_PPREVIOUSYEAR01_sv" localSheetId="4">'Cash flow statement'!#REF!</definedName>
    <definedName name="value_1_PPREVIOUSYEAR01_sv" localSheetId="5">'Changes in Equity'!#REF!</definedName>
    <definedName name="value_1_PPREVIOUSYEAR01_sv" localSheetId="2">'Comprehensive income'!#REF!</definedName>
    <definedName name="value_1_PPREVIOUSYEAR01_sv">'Income statement'!#REF!</definedName>
    <definedName name="value_2_PACTUALYEAR01">'Changes in Equity'!$D:$D</definedName>
    <definedName name="value_2_PACTUALYEAR01_de">'Changes in Equity'!#REF!</definedName>
    <definedName name="value_2_PACTUALYEAR01_sv">'Changes in Equity'!#REF!</definedName>
    <definedName name="value_2_PPREVIOUSYEAR01">'Changes in Equity'!$D:$D</definedName>
    <definedName name="value_2_PPREVIOUSYEAR01_de">'Changes in Equity'!#REF!</definedName>
    <definedName name="value_2_PPREVIOUSYEAR01_sv">'Changes in Equity'!#REF!</definedName>
    <definedName name="value_3_PACTUALYEAR01">'Changes in Equity'!$E:$E</definedName>
    <definedName name="value_3_PACTUALYEAR01_de">'Changes in Equity'!#REF!</definedName>
    <definedName name="value_3_PACTUALYEAR01_sv">'Changes in Equity'!#REF!</definedName>
    <definedName name="value_3_PPREVIOUSYEAR01">'Changes in Equity'!$E:$E</definedName>
    <definedName name="value_3_PPREVIOUSYEAR01_de">'Changes in Equity'!#REF!</definedName>
    <definedName name="value_3_PPREVIOUSYEAR01_sv">'Changes in Equity'!#REF!</definedName>
    <definedName name="value_4_PACTUALYEAR01">'Changes in Equity'!$F:$F</definedName>
    <definedName name="value_4_PACTUALYEAR01_de">'Changes in Equity'!#REF!</definedName>
    <definedName name="value_4_PACTUALYEAR01_sv">'Changes in Equity'!#REF!</definedName>
    <definedName name="value_4_PPREVIOUSYEAR01">'Changes in Equity'!$F:$F</definedName>
    <definedName name="value_4_PPREVIOUSYEAR01_de">'Changes in Equity'!#REF!</definedName>
    <definedName name="value_4_PPREVIOUSYEAR01_sv">'Changes in Equity'!#REF!</definedName>
    <definedName name="value_5_PACTUALYEAR01">'Changes in Equity'!$G:$G</definedName>
    <definedName name="value_5_PACTUALYEAR01_de">'Changes in Equity'!#REF!</definedName>
    <definedName name="value_5_PACTUALYEAR01_sv">'Changes in Equity'!#REF!</definedName>
    <definedName name="value_5_PPREVIOUSYEAR01">'Changes in Equity'!$G:$G</definedName>
    <definedName name="value_5_PPREVIOUSYEAR01_de">'Changes in Equity'!#REF!</definedName>
    <definedName name="value_5_PPREVIOUSYEAR01_sv">'Changes in Equity'!#REF!</definedName>
    <definedName name="value_6_PACTUALYEAR01">'Changes in Equity'!$H:$H</definedName>
    <definedName name="value_6_PACTUALYEAR01_de">'Changes in Equity'!#REF!</definedName>
    <definedName name="value_6_PACTUALYEAR01_sv">'Changes in Equity'!#REF!</definedName>
    <definedName name="value_6_PPREVIOUSYEAR01">'Changes in Equity'!$H:$H</definedName>
    <definedName name="value_6_PPREVIOUSYEAR01_de">'Changes in Equity'!#REF!</definedName>
    <definedName name="value_6_PPREVIOUSYEAR01_sv">'Changes in Equity'!#REF!</definedName>
    <definedName name="value_7_PACTUALYEAR01">'Changes in Equity'!$J:$J</definedName>
    <definedName name="value_7_PACTUALYEAR01_de">'Changes in Equity'!#REF!</definedName>
    <definedName name="value_7_PACTUALYEAR01_sv">'Changes in Equity'!#REF!</definedName>
    <definedName name="value_7_PPREVIOUSYEAR01">'Changes in Equity'!$J:$J</definedName>
    <definedName name="value_7_PPREVIOUSYEAR01_de">'Changes in Equity'!#REF!</definedName>
    <definedName name="value_7_PPREVIOUSYEAR01_sv">'Changes in Equity'!#REF!</definedName>
    <definedName name="value_8_PACTUALYEAR01">'Changes in Equity'!$L:$L</definedName>
    <definedName name="value_8_PACTUALYEAR01_de">'Changes in Equity'!#REF!</definedName>
    <definedName name="value_8_PACTUALYEAR01_sv">'Changes in Equity'!#REF!</definedName>
    <definedName name="value_8_PPREVIOUSYEAR01">'Changes in Equity'!$L:$L</definedName>
    <definedName name="value_8_PPREVIOUSYEAR01_de">'Changes in Equity'!#REF!</definedName>
    <definedName name="value_8_PPREVIOUSYEAR01_sv">'Changes in Equity'!#REF!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147" l="1"/>
  <c r="G61" i="147"/>
  <c r="F61" i="147"/>
  <c r="E61" i="147"/>
  <c r="D61" i="147"/>
  <c r="C61" i="147"/>
  <c r="H60" i="147"/>
  <c r="L60" i="147" s="1"/>
  <c r="H59" i="147"/>
  <c r="L59" i="147" s="1"/>
  <c r="H58" i="147"/>
  <c r="L58" i="147" s="1"/>
  <c r="H57" i="147"/>
  <c r="L57" i="147" s="1"/>
  <c r="H56" i="147"/>
  <c r="L56" i="147" s="1"/>
  <c r="H55" i="147"/>
  <c r="L55" i="147" s="1"/>
  <c r="H54" i="147"/>
  <c r="J50" i="147"/>
  <c r="J52" i="147" s="1"/>
  <c r="J63" i="147" s="1"/>
  <c r="G50" i="147"/>
  <c r="G52" i="147" s="1"/>
  <c r="G63" i="147" s="1"/>
  <c r="F50" i="147"/>
  <c r="F52" i="147" s="1"/>
  <c r="F63" i="147" s="1"/>
  <c r="E50" i="147"/>
  <c r="E52" i="147" s="1"/>
  <c r="D50" i="147"/>
  <c r="D52" i="147" s="1"/>
  <c r="C50" i="147"/>
  <c r="C52" i="147" s="1"/>
  <c r="H49" i="147"/>
  <c r="L49" i="147" s="1"/>
  <c r="H48" i="147"/>
  <c r="L48" i="147" s="1"/>
  <c r="H47" i="147"/>
  <c r="L47" i="147" s="1"/>
  <c r="H46" i="147"/>
  <c r="L46" i="147" s="1"/>
  <c r="H45" i="147"/>
  <c r="L45" i="147" s="1"/>
  <c r="H44" i="147"/>
  <c r="L44" i="147" s="1"/>
  <c r="H43" i="147"/>
  <c r="L43" i="147" s="1"/>
  <c r="H42" i="147"/>
  <c r="L42" i="147" s="1"/>
  <c r="H41" i="147"/>
  <c r="H39" i="147"/>
  <c r="H37" i="147"/>
  <c r="F56" i="144"/>
  <c r="D56" i="144"/>
  <c r="F47" i="144"/>
  <c r="D47" i="144"/>
  <c r="F33" i="144"/>
  <c r="D33" i="144"/>
  <c r="F25" i="144"/>
  <c r="D25" i="144"/>
  <c r="F18" i="144"/>
  <c r="F19" i="144" s="1"/>
  <c r="D18" i="144"/>
  <c r="D19" i="144" s="1"/>
  <c r="F11" i="144"/>
  <c r="D11" i="144"/>
  <c r="F66" i="145"/>
  <c r="D66" i="145"/>
  <c r="F54" i="145"/>
  <c r="D54" i="145"/>
  <c r="F41" i="145"/>
  <c r="F43" i="145" s="1"/>
  <c r="D41" i="145"/>
  <c r="D43" i="145" s="1"/>
  <c r="F32" i="145"/>
  <c r="D32" i="145"/>
  <c r="F18" i="145"/>
  <c r="F33" i="145" s="1"/>
  <c r="D18" i="145"/>
  <c r="D33" i="145" s="1"/>
  <c r="D67" i="145" l="1"/>
  <c r="F67" i="145"/>
  <c r="C63" i="147"/>
  <c r="H61" i="147"/>
  <c r="H50" i="147"/>
  <c r="H52" i="147" s="1"/>
  <c r="H63" i="147" s="1"/>
  <c r="D63" i="147"/>
  <c r="E63" i="147"/>
  <c r="L41" i="147"/>
  <c r="L50" i="147" s="1"/>
  <c r="L54" i="147"/>
  <c r="L61" i="147" s="1"/>
  <c r="L37" i="147"/>
  <c r="L39" i="147"/>
  <c r="L52" i="147" l="1"/>
  <c r="L63" i="147"/>
</calcChain>
</file>

<file path=xl/sharedStrings.xml><?xml version="1.0" encoding="utf-8"?>
<sst xmlns="http://schemas.openxmlformats.org/spreadsheetml/2006/main" count="267" uniqueCount="201">
  <si>
    <t>Consolidated income statement</t>
  </si>
  <si>
    <t>Amounts in SEK million, 1 January-31 December</t>
  </si>
  <si>
    <t>Note</t>
  </si>
  <si>
    <t>Net sales</t>
  </si>
  <si>
    <t>6, 7, 8</t>
  </si>
  <si>
    <t>Cost of purchases</t>
  </si>
  <si>
    <t>Other external expenses</t>
  </si>
  <si>
    <t>Personnel expenses</t>
  </si>
  <si>
    <t>Other operating income and expenses, net</t>
  </si>
  <si>
    <t>Participations in the results of associated companies</t>
  </si>
  <si>
    <t>Operating profit before depreciation, amortisation and impairment losses (EBITDA)</t>
  </si>
  <si>
    <t>Depreciation, amortisation and impairments</t>
  </si>
  <si>
    <r>
      <t>Operating profit (EBIT)</t>
    </r>
    <r>
      <rPr>
        <b/>
        <vertAlign val="superscript"/>
        <sz val="9"/>
        <rFont val="Calibri"/>
        <family val="2"/>
        <scheme val="minor"/>
      </rPr>
      <t>1</t>
    </r>
  </si>
  <si>
    <t>7, 8, 9, 14, 15</t>
  </si>
  <si>
    <r>
      <t>Financial income</t>
    </r>
    <r>
      <rPr>
        <vertAlign val="superscript"/>
        <sz val="9"/>
        <rFont val="Calibri"/>
        <family val="2"/>
        <scheme val="minor"/>
      </rPr>
      <t>4</t>
    </r>
  </si>
  <si>
    <r>
      <t>Financial expenses</t>
    </r>
    <r>
      <rPr>
        <vertAlign val="superscript"/>
        <sz val="9"/>
        <rFont val="Calibri"/>
        <family val="2"/>
        <scheme val="minor"/>
      </rPr>
      <t>2, 3, 4</t>
    </r>
  </si>
  <si>
    <t>Return from the Swedish Nuclear Waste Fund</t>
  </si>
  <si>
    <t>Profit before income taxes</t>
  </si>
  <si>
    <t>Income taxes expense</t>
  </si>
  <si>
    <t>Profit for the year</t>
  </si>
  <si>
    <t>Attributable to owner of the Parent Company</t>
  </si>
  <si>
    <t>Attributable to non-controlling interests</t>
  </si>
  <si>
    <t>Supplementary information</t>
  </si>
  <si>
    <r>
      <t>Underlying operating profit before depreciation, amortisation and impairment losses</t>
    </r>
    <r>
      <rPr>
        <vertAlign val="superscript"/>
        <sz val="9"/>
        <rFont val="Calibri"/>
        <family val="2"/>
        <scheme val="minor"/>
      </rPr>
      <t>5</t>
    </r>
  </si>
  <si>
    <t>7, 8</t>
  </si>
  <si>
    <t>Financial items, net excl. discounting effects attributable to provisions and return from the Swedish Nuclear Waste Fund</t>
  </si>
  <si>
    <r>
      <t>1) Including items affecting comparability.</t>
    </r>
    <r>
      <rPr>
        <vertAlign val="superscript"/>
        <sz val="9"/>
        <rFont val="Calibri"/>
        <family val="2"/>
        <scheme val="minor"/>
      </rPr>
      <t>5</t>
    </r>
  </si>
  <si>
    <t>2) Including interest components related to pension costs.</t>
  </si>
  <si>
    <t>3) Including discounting effects attributable to provisions.</t>
  </si>
  <si>
    <t>4) Items affecting comparability recognised as financial income and expenses, net.</t>
  </si>
  <si>
    <t>5) See Definitions and calculations of key ratios for the definitions of the Alternative Performance Measures.</t>
  </si>
  <si>
    <t>Calculations - Comments on the consolidated income statement</t>
  </si>
  <si>
    <t>Underlying operating profit</t>
  </si>
  <si>
    <t>Amounts in SEK million</t>
  </si>
  <si>
    <t>Operating profit (EBIT)</t>
  </si>
  <si>
    <t>Depreciation, amortisation and impairment losses</t>
  </si>
  <si>
    <t>Items affecting comparability excl. impairment losses and reversed impairment losses</t>
  </si>
  <si>
    <t>Underlying operating profit before depreciation, amortisation and impairment losses</t>
  </si>
  <si>
    <t>Items affecting comparability affecting operating profit (EBIT)</t>
  </si>
  <si>
    <t>Capital gains</t>
  </si>
  <si>
    <t>Capital losses</t>
  </si>
  <si>
    <t>Impairment losses</t>
  </si>
  <si>
    <t>Reversed impairment losses</t>
  </si>
  <si>
    <t>Provisions</t>
  </si>
  <si>
    <t>Unrealised changes in the fair value of energy derivatives</t>
  </si>
  <si>
    <t>Unrealised changes in the fair value of inventories</t>
  </si>
  <si>
    <t>Restructuring costs</t>
  </si>
  <si>
    <t>Other infrequent items affecting comparability</t>
  </si>
  <si>
    <t>Total</t>
  </si>
  <si>
    <t>Consolidated statement of comprehensive income</t>
  </si>
  <si>
    <t>Other comprehensive income</t>
  </si>
  <si>
    <t>Items that will be reclassified to profit or loss when specific conditions are met</t>
  </si>
  <si>
    <t>Cash flow hedges - changes in fair value</t>
  </si>
  <si>
    <t xml:space="preserve">Cash flow hedges - dissolved against income statement </t>
  </si>
  <si>
    <t>Cash flow hedges - transferred to cost of hedged item</t>
  </si>
  <si>
    <t>Hedging of net investments in foreign operations</t>
  </si>
  <si>
    <t>Translation differences, divested companies</t>
  </si>
  <si>
    <t xml:space="preserve">Remeasurement of financial assets available-for-sale </t>
  </si>
  <si>
    <t>Impairment of available-for-sale financial assets</t>
  </si>
  <si>
    <t>Translation differences</t>
  </si>
  <si>
    <t>Income taxes related to items that will be reclassified</t>
  </si>
  <si>
    <t>Total Items that will be reclassified to profit or loss when specific conditions are met</t>
  </si>
  <si>
    <t>Items that will not be reclassified to profit or loss</t>
  </si>
  <si>
    <t>Remeasurement pertaining to defined benefit obligations</t>
  </si>
  <si>
    <t>Income taxes related to items that will not be reclassified</t>
  </si>
  <si>
    <t>Total Items that will not be reclassified to profit or loss</t>
  </si>
  <si>
    <t>Total other comprehensive income, net after income taxes</t>
  </si>
  <si>
    <t>Total comprehensive income for the year</t>
  </si>
  <si>
    <t>Consolidated balance sheet</t>
  </si>
  <si>
    <t>Assets</t>
  </si>
  <si>
    <t>Non-current assets</t>
  </si>
  <si>
    <t>Intangible assets: non-current</t>
  </si>
  <si>
    <t>Property, plant and equipment</t>
  </si>
  <si>
    <t>Investment property</t>
  </si>
  <si>
    <t>Biological assets</t>
  </si>
  <si>
    <t>Participations in associated companies and joint arrangements</t>
  </si>
  <si>
    <t>Other shares and participations</t>
  </si>
  <si>
    <t>Share in the Swedish Nuclear Waste Fund</t>
  </si>
  <si>
    <t>Derivative assets</t>
  </si>
  <si>
    <t>Current tax assets, non-current</t>
  </si>
  <si>
    <t>Deferred tax assets</t>
  </si>
  <si>
    <t>Total non-current assets</t>
  </si>
  <si>
    <t>Current assets</t>
  </si>
  <si>
    <t>Inventories</t>
  </si>
  <si>
    <t>Biological  assets</t>
  </si>
  <si>
    <t>Intangible assets: current</t>
  </si>
  <si>
    <t>Advance payments paid</t>
  </si>
  <si>
    <t>Prepaid expenses and accrued income</t>
  </si>
  <si>
    <t>Current tax assets</t>
  </si>
  <si>
    <t>Short-term investments</t>
  </si>
  <si>
    <t>Cash and cash equivalents</t>
  </si>
  <si>
    <t>Assets held for sale</t>
  </si>
  <si>
    <t>Total current assets</t>
  </si>
  <si>
    <t>Total assets</t>
  </si>
  <si>
    <t>Equity and liabilities</t>
  </si>
  <si>
    <t>Equity attributable to owners of the Parent Company</t>
  </si>
  <si>
    <t>Share capital</t>
  </si>
  <si>
    <t>Reserve for cash flow hedges</t>
  </si>
  <si>
    <t>Translation reserve</t>
  </si>
  <si>
    <t>Retained earnings incl. profit for the year</t>
  </si>
  <si>
    <t>Total equity attributable to owners of the Parent Company</t>
  </si>
  <si>
    <t>Equity attributable to non-controlling interests</t>
  </si>
  <si>
    <t>Total equity</t>
  </si>
  <si>
    <t>Non-current liabilities</t>
  </si>
  <si>
    <t>Hybrid Capital</t>
  </si>
  <si>
    <t>Other interest-bearing liabilities</t>
  </si>
  <si>
    <t>Pension provisions</t>
  </si>
  <si>
    <t>Other interest-bearing provisions</t>
  </si>
  <si>
    <t>Derivative liabilities</t>
  </si>
  <si>
    <t>Deferred tax liabilities</t>
  </si>
  <si>
    <t>Other noninterest-bearing liabilities</t>
  </si>
  <si>
    <t>Total non-current liabilities</t>
  </si>
  <si>
    <t>Current liabilities</t>
  </si>
  <si>
    <t>Trade payables and other liabilities</t>
  </si>
  <si>
    <t>Advance payments received</t>
  </si>
  <si>
    <t>Accrued expenses and deferred income</t>
  </si>
  <si>
    <t>Current tax liabilities</t>
  </si>
  <si>
    <t>Interest-bearing provisions</t>
  </si>
  <si>
    <t>Liabilities associated with assets held for sale</t>
  </si>
  <si>
    <t>Total current liabilities</t>
  </si>
  <si>
    <t>Total equity and liabilities</t>
  </si>
  <si>
    <t>Operating activities</t>
  </si>
  <si>
    <t>Operating profit before depreciation, amortisation and impairment losses</t>
  </si>
  <si>
    <t>Tax paid</t>
  </si>
  <si>
    <t>Capital gains/losses, net</t>
  </si>
  <si>
    <t>Interest received</t>
  </si>
  <si>
    <t>Interest paid</t>
  </si>
  <si>
    <t>Other, incl. non-cash items</t>
  </si>
  <si>
    <r>
      <t>Funds from operations (FFO)</t>
    </r>
    <r>
      <rPr>
        <b/>
        <vertAlign val="superscript"/>
        <sz val="9"/>
        <rFont val="Calibri"/>
        <family val="2"/>
        <scheme val="minor"/>
      </rPr>
      <t>1</t>
    </r>
  </si>
  <si>
    <t>Changes in inventories</t>
  </si>
  <si>
    <t>Changes in operating receivables</t>
  </si>
  <si>
    <t>Changes in operating liabilities</t>
  </si>
  <si>
    <t>Other changes</t>
  </si>
  <si>
    <t>Cash flow from changes in operating assets and operating liabilities</t>
  </si>
  <si>
    <t>Cash flow from operating activities</t>
  </si>
  <si>
    <t>Investing activities</t>
  </si>
  <si>
    <t>Acquisitions in Group companies</t>
  </si>
  <si>
    <t>Investments in associated companies and other shares and participations</t>
  </si>
  <si>
    <t>Other investments in non-current assets</t>
  </si>
  <si>
    <t>Total investments</t>
  </si>
  <si>
    <t>Divestments</t>
  </si>
  <si>
    <r>
      <t>Changes in short-term investments</t>
    </r>
    <r>
      <rPr>
        <vertAlign val="superscript"/>
        <sz val="9"/>
        <rFont val="Calibri"/>
        <family val="2"/>
        <scheme val="minor"/>
      </rPr>
      <t>2</t>
    </r>
  </si>
  <si>
    <t>Cash and cash equivalents in acquired companies</t>
  </si>
  <si>
    <t>Cash and cash equivalents in divested companies</t>
  </si>
  <si>
    <t>Cash flow from investing activities</t>
  </si>
  <si>
    <t>Cash flow before financing activities</t>
  </si>
  <si>
    <t>Financing activities</t>
  </si>
  <si>
    <t>Changes in loans to owners of non-controlling interests in foreign Group companies</t>
  </si>
  <si>
    <r>
      <t>Loans raised</t>
    </r>
    <r>
      <rPr>
        <vertAlign val="superscript"/>
        <sz val="9"/>
        <rFont val="Calibri"/>
        <family val="2"/>
        <scheme val="minor"/>
      </rPr>
      <t>3</t>
    </r>
  </si>
  <si>
    <t>Repayment of debt pertaining to acquisitions of Group companies</t>
  </si>
  <si>
    <t>Divestment of shares in Group companies to owners of non-controlling interests</t>
  </si>
  <si>
    <t>Payment to the nuclear energy fund in Germany</t>
  </si>
  <si>
    <t>Effect of early termination of swaps related to financing activities</t>
  </si>
  <si>
    <t>Redemption of Hybrid Capital</t>
  </si>
  <si>
    <t>Issue of Hybrid Capital</t>
  </si>
  <si>
    <t>Dividends paid to owners</t>
  </si>
  <si>
    <t>Contribution to/from non-controlling interest</t>
  </si>
  <si>
    <t>Cash flow from financing activities</t>
  </si>
  <si>
    <t>Cash flow for the year</t>
  </si>
  <si>
    <t>Cash and cash equivalents at start of year</t>
  </si>
  <si>
    <t>Cash and cash equivalents included in assets held for sale</t>
  </si>
  <si>
    <t>Cash and cash equivalents at end of year</t>
  </si>
  <si>
    <t>2) Change from Financing activities to Investing activities.</t>
  </si>
  <si>
    <t>3) Short-term borrowings in which the duration is three months or shorter are reported net.</t>
  </si>
  <si>
    <t>Consolidated statement of changes in equity</t>
  </si>
  <si>
    <t>Attributable
to non- 
controlling
interests</t>
  </si>
  <si>
    <t>Total 
equity</t>
  </si>
  <si>
    <t xml:space="preserve"> Share
capital</t>
  </si>
  <si>
    <t>Reserve
for
hedges</t>
  </si>
  <si>
    <t>Translation 
reserve</t>
  </si>
  <si>
    <t>Fair value 
reserve</t>
  </si>
  <si>
    <t xml:space="preserve">Retained 
earnings </t>
  </si>
  <si>
    <t>Balance brought forward 2021</t>
  </si>
  <si>
    <t>Remeasurement of available-for-sale financial assets (unrealised)</t>
  </si>
  <si>
    <t>Income taxes related to other comprehensive income</t>
  </si>
  <si>
    <t>Total other comprehensive income for the year</t>
  </si>
  <si>
    <t>Group contributions from (+)/to (-) owners of non-controlling interests</t>
  </si>
  <si>
    <t>Changes in ownership in Group companies on divestments of shares to owners of non-controlling interests</t>
  </si>
  <si>
    <t>Additional purchase price pertaining to previous share purchase</t>
  </si>
  <si>
    <t>Changes as a result of changed ownership</t>
  </si>
  <si>
    <t>Total transactions with equity holders</t>
  </si>
  <si>
    <t>Balance carried forward 2021</t>
  </si>
  <si>
    <t>Group contributions from(+)/to(-) owners of non-controlling interests</t>
  </si>
  <si>
    <t>See also Note 38 to the consolidated accounts, Specifications of equity in the Annual- and Sustainability report 2021.</t>
  </si>
  <si>
    <t>Underlying operating profit5</t>
  </si>
  <si>
    <r>
      <t>Contract assets</t>
    </r>
    <r>
      <rPr>
        <vertAlign val="superscript"/>
        <sz val="9"/>
        <color rgb="FF000000"/>
        <rFont val="Arial"/>
        <family val="2"/>
      </rPr>
      <t>1</t>
    </r>
  </si>
  <si>
    <r>
      <t>Other non-current receivables</t>
    </r>
    <r>
      <rPr>
        <vertAlign val="superscript"/>
        <sz val="9"/>
        <rFont val="Calibri"/>
        <family val="2"/>
        <scheme val="minor"/>
      </rPr>
      <t>1</t>
    </r>
  </si>
  <si>
    <r>
      <t>Trade receivables and other receivables</t>
    </r>
    <r>
      <rPr>
        <vertAlign val="superscript"/>
        <sz val="9"/>
        <rFont val="Calibri"/>
        <family val="2"/>
        <scheme val="minor"/>
      </rPr>
      <t>1</t>
    </r>
  </si>
  <si>
    <r>
      <t>Contract liabilities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</si>
  <si>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Margin calls</t>
    </r>
    <r>
      <rPr>
        <vertAlign val="superscript"/>
        <sz val="9"/>
        <rFont val="Calibri"/>
        <family val="2"/>
        <scheme val="minor"/>
      </rPr>
      <t>4</t>
    </r>
  </si>
  <si>
    <r>
      <t>Repayment of other debt</t>
    </r>
    <r>
      <rPr>
        <vertAlign val="superscript"/>
        <sz val="8"/>
        <rFont val="Calibri"/>
        <family val="2"/>
        <scheme val="minor"/>
      </rPr>
      <t>3</t>
    </r>
  </si>
  <si>
    <t>Balance brought forward 2022</t>
  </si>
  <si>
    <t>Balance carried forward 2022</t>
  </si>
  <si>
    <t>1) Of which, reserve for hedges SEK 0 million (0).</t>
  </si>
  <si>
    <t>1) Of which, reserve for hedges SEK 8 million (0).</t>
  </si>
  <si>
    <t>See also Note 38 to the consolidated accounts, Specifications of equity in the Annual- and Sustainability report 2022.</t>
  </si>
  <si>
    <t>See also information on Collateral (Note 39), Contingent liabilities (Note 40) and Commitments under consortium agreements (Note 41), in the notes to the consolidated accounts in the Annual- and Sustainability report 2022.</t>
  </si>
  <si>
    <t>Performance Measures (see pages 187-188 in the Annual- and Sustainability report 2022)</t>
  </si>
  <si>
    <t>Consolidated statement of cash flows</t>
  </si>
  <si>
    <r>
      <t>Items affecting comparability</t>
    </r>
    <r>
      <rPr>
        <vertAlign val="superscript"/>
        <sz val="9"/>
        <rFont val="Calibri"/>
        <family val="2"/>
        <scheme val="minor"/>
      </rPr>
      <t>5</t>
    </r>
  </si>
  <si>
    <t>1) See Definitions and calculations of key ratios for the definition of this Alternative Performance Measure (see pages 187-188 in the Annual- and Sustainability report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</si>
</sst>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-\ #\ ##0;&quot;—&quot;"/>
    <numFmt numFmtId="165" formatCode="#,##0;\-#,##0;&quot;—&quot;"/>
  </numFmts>
  <fonts count="39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b/>
      <sz val="7"/>
      <name val="Arial"/>
      <family val="2"/>
    </font>
    <font>
      <b/>
      <vertAlign val="superscript"/>
      <sz val="9"/>
      <color theme="1"/>
      <name val="Calibri"/>
      <family val="2"/>
      <scheme val="minor"/>
    </font>
    <font>
      <vertAlign val="superscript"/>
      <sz val="7"/>
      <name val="Arial"/>
      <family val="2"/>
    </font>
    <font>
      <sz val="7"/>
      <color rgb="FFFF0000"/>
      <name val="Arial"/>
      <family val="2"/>
    </font>
    <font>
      <sz val="9"/>
      <name val="Geneva"/>
    </font>
    <font>
      <vertAlign val="superscript"/>
      <sz val="8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2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>
      <alignment vertical="top"/>
    </xf>
    <xf numFmtId="0" fontId="17" fillId="0" borderId="0">
      <alignment vertical="top"/>
    </xf>
  </cellStyleXfs>
  <cellXfs count="3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/>
    </xf>
    <xf numFmtId="164" fontId="4" fillId="0" borderId="0" xfId="0" applyNumberFormat="1" applyFont="1"/>
    <xf numFmtId="0" fontId="4" fillId="4" borderId="0" xfId="0" applyFont="1" applyFill="1"/>
    <xf numFmtId="0" fontId="6" fillId="0" borderId="0" xfId="0" applyFont="1"/>
    <xf numFmtId="0" fontId="4" fillId="5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5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165" fontId="4" fillId="3" borderId="1" xfId="0" applyNumberFormat="1" applyFont="1" applyFill="1" applyBorder="1"/>
    <xf numFmtId="165" fontId="7" fillId="3" borderId="1" xfId="0" applyNumberFormat="1" applyFont="1" applyFill="1" applyBorder="1" applyAlignment="1">
      <alignment horizontal="left"/>
    </xf>
    <xf numFmtId="165" fontId="4" fillId="5" borderId="1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0" fontId="6" fillId="5" borderId="0" xfId="0" applyFont="1" applyFill="1" applyAlignment="1" applyProtection="1">
      <alignment wrapText="1"/>
      <protection locked="0"/>
    </xf>
    <xf numFmtId="165" fontId="9" fillId="0" borderId="0" xfId="0" applyNumberFormat="1" applyFont="1" applyAlignment="1">
      <alignment horizontal="right"/>
    </xf>
    <xf numFmtId="0" fontId="4" fillId="5" borderId="0" xfId="0" applyFont="1" applyFill="1" applyProtection="1">
      <protection locked="0"/>
    </xf>
    <xf numFmtId="0" fontId="4" fillId="5" borderId="1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164" fontId="7" fillId="5" borderId="0" xfId="0" applyNumberFormat="1" applyFont="1" applyFill="1" applyAlignment="1">
      <alignment horizontal="left"/>
    </xf>
    <xf numFmtId="165" fontId="6" fillId="3" borderId="0" xfId="0" applyNumberFormat="1" applyFont="1" applyFill="1"/>
    <xf numFmtId="165" fontId="6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wrapText="1"/>
    </xf>
    <xf numFmtId="0" fontId="4" fillId="2" borderId="0" xfId="0" applyFont="1" applyFill="1"/>
    <xf numFmtId="3" fontId="11" fillId="0" borderId="0" xfId="0" applyNumberFormat="1" applyFont="1" applyAlignment="1">
      <alignment horizontal="left"/>
    </xf>
    <xf numFmtId="3" fontId="4" fillId="5" borderId="0" xfId="0" applyNumberFormat="1" applyFont="1" applyFill="1" applyAlignment="1" applyProtection="1">
      <alignment wrapText="1"/>
      <protection locked="0"/>
    </xf>
    <xf numFmtId="165" fontId="7" fillId="0" borderId="0" xfId="0" applyNumberFormat="1" applyFont="1" applyAlignment="1">
      <alignment horizontal="left"/>
    </xf>
    <xf numFmtId="0" fontId="12" fillId="4" borderId="0" xfId="0" applyFont="1" applyFill="1" applyProtection="1">
      <protection locked="0"/>
    </xf>
    <xf numFmtId="165" fontId="4" fillId="4" borderId="0" xfId="0" applyNumberFormat="1" applyFont="1" applyFill="1"/>
    <xf numFmtId="165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left"/>
    </xf>
    <xf numFmtId="165" fontId="4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165" fontId="6" fillId="3" borderId="2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/>
    </xf>
    <xf numFmtId="165" fontId="6" fillId="0" borderId="2" xfId="0" applyNumberFormat="1" applyFont="1" applyBorder="1"/>
    <xf numFmtId="3" fontId="10" fillId="0" borderId="2" xfId="0" applyNumberFormat="1" applyFont="1" applyBorder="1" applyAlignment="1">
      <alignment horizontal="left"/>
    </xf>
    <xf numFmtId="0" fontId="6" fillId="3" borderId="0" xfId="0" applyFont="1" applyFill="1" applyAlignment="1">
      <alignment horizontal="right"/>
    </xf>
    <xf numFmtId="165" fontId="10" fillId="3" borderId="0" xfId="0" applyNumberFormat="1" applyFont="1" applyFill="1" applyAlignment="1">
      <alignment horizontal="left"/>
    </xf>
    <xf numFmtId="165" fontId="6" fillId="5" borderId="0" xfId="0" applyNumberFormat="1" applyFont="1" applyFill="1"/>
    <xf numFmtId="3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3" fontId="7" fillId="0" borderId="0" xfId="0" applyNumberFormat="1" applyFont="1" applyAlignment="1">
      <alignment horizontal="left"/>
    </xf>
    <xf numFmtId="165" fontId="4" fillId="3" borderId="0" xfId="0" applyNumberFormat="1" applyFont="1" applyFill="1"/>
    <xf numFmtId="165" fontId="7" fillId="3" borderId="0" xfId="0" applyNumberFormat="1" applyFont="1" applyFill="1" applyAlignment="1">
      <alignment horizontal="left"/>
    </xf>
    <xf numFmtId="165" fontId="4" fillId="5" borderId="0" xfId="0" applyNumberFormat="1" applyFont="1" applyFill="1"/>
    <xf numFmtId="165" fontId="4" fillId="6" borderId="0" xfId="0" applyNumberFormat="1" applyFont="1" applyFill="1"/>
    <xf numFmtId="165" fontId="7" fillId="6" borderId="0" xfId="0" applyNumberFormat="1" applyFont="1" applyFill="1" applyAlignment="1">
      <alignment horizontal="left"/>
    </xf>
    <xf numFmtId="0" fontId="4" fillId="0" borderId="1" xfId="0" applyFont="1" applyBorder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165" fontId="13" fillId="3" borderId="0" xfId="0" applyNumberFormat="1" applyFont="1" applyFill="1" applyAlignment="1">
      <alignment horizontal="left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65" fontId="21" fillId="3" borderId="2" xfId="0" applyNumberFormat="1" applyFont="1" applyFill="1" applyBorder="1" applyAlignment="1">
      <alignment horizontal="left"/>
    </xf>
    <xf numFmtId="0" fontId="3" fillId="0" borderId="2" xfId="0" applyFont="1" applyBorder="1"/>
    <xf numFmtId="165" fontId="13" fillId="0" borderId="0" xfId="0" applyNumberFormat="1" applyFont="1" applyAlignment="1">
      <alignment horizontal="left"/>
    </xf>
    <xf numFmtId="165" fontId="4" fillId="2" borderId="0" xfId="1" applyNumberFormat="1" applyFont="1" applyFill="1" applyAlignment="1"/>
    <xf numFmtId="165" fontId="4" fillId="3" borderId="0" xfId="1" applyNumberFormat="1" applyFont="1" applyFill="1" applyAlignment="1"/>
    <xf numFmtId="165" fontId="7" fillId="3" borderId="0" xfId="1" applyNumberFormat="1" applyFont="1" applyFill="1" applyAlignment="1">
      <alignment horizontal="left"/>
    </xf>
    <xf numFmtId="165" fontId="4" fillId="0" borderId="0" xfId="1" applyNumberFormat="1" applyFont="1" applyAlignment="1"/>
    <xf numFmtId="165" fontId="6" fillId="0" borderId="0" xfId="1" applyNumberFormat="1" applyFont="1" applyAlignment="1"/>
    <xf numFmtId="165" fontId="6" fillId="3" borderId="0" xfId="1" applyNumberFormat="1" applyFont="1" applyFill="1" applyAlignment="1"/>
    <xf numFmtId="165" fontId="10" fillId="3" borderId="0" xfId="1" applyNumberFormat="1" applyFont="1" applyFill="1" applyAlignment="1">
      <alignment horizontal="left"/>
    </xf>
    <xf numFmtId="165" fontId="10" fillId="3" borderId="2" xfId="1" applyNumberFormat="1" applyFont="1" applyFill="1" applyBorder="1" applyAlignment="1">
      <alignment horizontal="left"/>
    </xf>
    <xf numFmtId="165" fontId="6" fillId="3" borderId="2" xfId="1" applyNumberFormat="1" applyFont="1" applyFill="1" applyBorder="1" applyAlignment="1"/>
    <xf numFmtId="165" fontId="6" fillId="2" borderId="2" xfId="1" applyNumberFormat="1" applyFont="1" applyFill="1" applyBorder="1" applyAlignment="1"/>
    <xf numFmtId="165" fontId="6" fillId="2" borderId="0" xfId="1" applyNumberFormat="1" applyFont="1" applyFill="1" applyAlignment="1"/>
    <xf numFmtId="0" fontId="4" fillId="0" borderId="0" xfId="3" applyFont="1" applyAlignment="1"/>
    <xf numFmtId="0" fontId="4" fillId="0" borderId="2" xfId="0" applyFont="1" applyBorder="1"/>
    <xf numFmtId="0" fontId="4" fillId="2" borderId="1" xfId="1" applyFont="1" applyFill="1" applyBorder="1" applyAlignment="1" applyProtection="1">
      <alignment wrapText="1"/>
      <protection locked="0"/>
    </xf>
    <xf numFmtId="0" fontId="18" fillId="0" borderId="0" xfId="0" applyFont="1"/>
    <xf numFmtId="3" fontId="22" fillId="0" borderId="0" xfId="0" applyNumberFormat="1" applyFont="1" applyAlignment="1">
      <alignment horizontal="left"/>
    </xf>
    <xf numFmtId="164" fontId="20" fillId="2" borderId="0" xfId="1" applyNumberFormat="1" applyFont="1" applyFill="1" applyAlignment="1"/>
    <xf numFmtId="164" fontId="22" fillId="2" borderId="0" xfId="1" applyNumberFormat="1" applyFont="1" applyFill="1" applyAlignment="1">
      <alignment horizontal="left"/>
    </xf>
    <xf numFmtId="0" fontId="23" fillId="0" borderId="0" xfId="0" applyFont="1"/>
    <xf numFmtId="3" fontId="7" fillId="0" borderId="2" xfId="0" applyNumberFormat="1" applyFont="1" applyBorder="1" applyAlignment="1">
      <alignment horizontal="left"/>
    </xf>
    <xf numFmtId="165" fontId="5" fillId="0" borderId="0" xfId="0" applyNumberFormat="1" applyFont="1" applyAlignment="1">
      <alignment horizontal="right"/>
    </xf>
    <xf numFmtId="165" fontId="10" fillId="3" borderId="2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165" fontId="4" fillId="0" borderId="1" xfId="0" applyNumberFormat="1" applyFont="1" applyBorder="1"/>
    <xf numFmtId="165" fontId="7" fillId="3" borderId="2" xfId="0" applyNumberFormat="1" applyFont="1" applyFill="1" applyBorder="1" applyAlignment="1">
      <alignment horizontal="left"/>
    </xf>
    <xf numFmtId="3" fontId="10" fillId="6" borderId="0" xfId="0" applyNumberFormat="1" applyFont="1" applyFill="1" applyAlignment="1">
      <alignment horizontal="left"/>
    </xf>
    <xf numFmtId="165" fontId="10" fillId="6" borderId="0" xfId="1" applyNumberFormat="1" applyFont="1" applyFill="1" applyAlignment="1">
      <alignment horizontal="left"/>
    </xf>
    <xf numFmtId="165" fontId="7" fillId="6" borderId="0" xfId="1" applyNumberFormat="1" applyFont="1" applyFill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6" fillId="0" borderId="3" xfId="0" applyFont="1" applyBorder="1"/>
    <xf numFmtId="164" fontId="4" fillId="2" borderId="0" xfId="1" applyNumberFormat="1" applyFont="1" applyFill="1" applyAlignment="1"/>
    <xf numFmtId="164" fontId="4" fillId="3" borderId="0" xfId="1" applyNumberFormat="1" applyFont="1" applyFill="1" applyAlignment="1"/>
    <xf numFmtId="0" fontId="22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5" fillId="6" borderId="0" xfId="0" applyFont="1" applyFill="1" applyAlignment="1">
      <alignment horizontal="left"/>
    </xf>
    <xf numFmtId="0" fontId="16" fillId="6" borderId="0" xfId="0" applyFont="1" applyFill="1"/>
    <xf numFmtId="164" fontId="22" fillId="5" borderId="0" xfId="0" applyNumberFormat="1" applyFont="1" applyFill="1" applyAlignment="1">
      <alignment horizontal="left"/>
    </xf>
    <xf numFmtId="0" fontId="26" fillId="0" borderId="0" xfId="0" applyFont="1"/>
    <xf numFmtId="0" fontId="26" fillId="6" borderId="0" xfId="0" applyFont="1" applyFill="1"/>
    <xf numFmtId="0" fontId="19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right" vertical="top"/>
    </xf>
    <xf numFmtId="0" fontId="20" fillId="5" borderId="0" xfId="0" applyFont="1" applyFill="1" applyAlignment="1">
      <alignment vertical="top"/>
    </xf>
    <xf numFmtId="0" fontId="27" fillId="0" borderId="0" xfId="0" applyFont="1" applyAlignment="1">
      <alignment horizontal="left"/>
    </xf>
    <xf numFmtId="0" fontId="4" fillId="0" borderId="0" xfId="3" applyFont="1" applyAlignment="1">
      <alignment wrapText="1"/>
    </xf>
    <xf numFmtId="0" fontId="17" fillId="0" borderId="0" xfId="1" applyAlignment="1"/>
    <xf numFmtId="165" fontId="7" fillId="0" borderId="0" xfId="1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28" fillId="0" borderId="0" xfId="0" applyFont="1"/>
    <xf numFmtId="165" fontId="10" fillId="0" borderId="0" xfId="0" applyNumberFormat="1" applyFont="1" applyAlignment="1">
      <alignment horizontal="left"/>
    </xf>
    <xf numFmtId="0" fontId="6" fillId="0" borderId="0" xfId="3" applyFont="1" applyAlignment="1">
      <alignment wrapText="1"/>
    </xf>
    <xf numFmtId="165" fontId="10" fillId="2" borderId="2" xfId="1" applyNumberFormat="1" applyFont="1" applyFill="1" applyBorder="1" applyAlignment="1">
      <alignment horizontal="left"/>
    </xf>
    <xf numFmtId="0" fontId="6" fillId="0" borderId="2" xfId="3" applyFont="1" applyBorder="1" applyAlignment="1">
      <alignment wrapText="1"/>
    </xf>
    <xf numFmtId="165" fontId="7" fillId="2" borderId="0" xfId="1" applyNumberFormat="1" applyFont="1" applyFill="1" applyAlignment="1">
      <alignment horizontal="left"/>
    </xf>
    <xf numFmtId="0" fontId="4" fillId="0" borderId="0" xfId="1" applyFont="1" applyAlignment="1">
      <alignment wrapText="1"/>
    </xf>
    <xf numFmtId="165" fontId="10" fillId="0" borderId="2" xfId="0" applyNumberFormat="1" applyFont="1" applyBorder="1" applyAlignment="1">
      <alignment horizontal="left"/>
    </xf>
    <xf numFmtId="0" fontId="4" fillId="0" borderId="1" xfId="1" applyFont="1" applyBorder="1" applyAlignment="1">
      <alignment wrapText="1"/>
    </xf>
    <xf numFmtId="165" fontId="4" fillId="6" borderId="0" xfId="1" applyNumberFormat="1" applyFont="1" applyFill="1" applyAlignment="1"/>
    <xf numFmtId="165" fontId="10" fillId="0" borderId="0" xfId="1" applyNumberFormat="1" applyFont="1" applyAlignment="1">
      <alignment horizontal="left"/>
    </xf>
    <xf numFmtId="0" fontId="4" fillId="0" borderId="0" xfId="3" applyFont="1" applyAlignment="1">
      <alignment horizontal="left" wrapText="1"/>
    </xf>
    <xf numFmtId="0" fontId="6" fillId="3" borderId="1" xfId="0" applyFont="1" applyFill="1" applyBorder="1"/>
    <xf numFmtId="165" fontId="15" fillId="0" borderId="0" xfId="0" applyNumberFormat="1" applyFont="1" applyAlignment="1">
      <alignment horizontal="left"/>
    </xf>
    <xf numFmtId="165" fontId="29" fillId="0" borderId="0" xfId="0" applyNumberFormat="1" applyFont="1"/>
    <xf numFmtId="165" fontId="18" fillId="0" borderId="0" xfId="1" applyNumberFormat="1" applyFont="1" applyAlignment="1"/>
    <xf numFmtId="165" fontId="20" fillId="0" borderId="0" xfId="1" applyNumberFormat="1" applyFont="1" applyAlignment="1"/>
    <xf numFmtId="165" fontId="18" fillId="0" borderId="0" xfId="0" applyNumberFormat="1" applyFont="1"/>
    <xf numFmtId="165" fontId="8" fillId="0" borderId="0" xfId="0" applyNumberFormat="1" applyFont="1"/>
    <xf numFmtId="165" fontId="7" fillId="0" borderId="2" xfId="1" applyNumberFormat="1" applyFont="1" applyBorder="1" applyAlignment="1">
      <alignment horizontal="left"/>
    </xf>
    <xf numFmtId="165" fontId="21" fillId="0" borderId="3" xfId="0" applyNumberFormat="1" applyFont="1" applyBorder="1" applyAlignment="1">
      <alignment horizontal="left"/>
    </xf>
    <xf numFmtId="0" fontId="6" fillId="0" borderId="3" xfId="1" applyFont="1" applyBorder="1" applyAlignment="1">
      <alignment wrapText="1"/>
    </xf>
    <xf numFmtId="0" fontId="6" fillId="0" borderId="0" xfId="1" applyFont="1" applyAlignment="1">
      <alignment wrapText="1"/>
    </xf>
    <xf numFmtId="0" fontId="4" fillId="6" borderId="0" xfId="0" applyFont="1" applyFill="1"/>
    <xf numFmtId="0" fontId="4" fillId="6" borderId="0" xfId="0" applyFont="1" applyFill="1" applyAlignment="1">
      <alignment wrapText="1"/>
    </xf>
    <xf numFmtId="165" fontId="21" fillId="0" borderId="0" xfId="0" applyNumberFormat="1" applyFont="1" applyAlignment="1">
      <alignment horizontal="left"/>
    </xf>
    <xf numFmtId="165" fontId="6" fillId="2" borderId="0" xfId="1" applyNumberFormat="1" applyFont="1" applyFill="1" applyAlignment="1">
      <alignment horizontal="right"/>
    </xf>
    <xf numFmtId="165" fontId="21" fillId="0" borderId="2" xfId="0" applyNumberFormat="1" applyFont="1" applyBorder="1" applyAlignment="1">
      <alignment horizontal="left"/>
    </xf>
    <xf numFmtId="0" fontId="6" fillId="0" borderId="2" xfId="1" applyFont="1" applyBorder="1" applyAlignment="1">
      <alignment wrapText="1"/>
    </xf>
    <xf numFmtId="0" fontId="6" fillId="6" borderId="0" xfId="0" applyFont="1" applyFill="1"/>
    <xf numFmtId="0" fontId="6" fillId="6" borderId="0" xfId="0" applyFont="1" applyFill="1" applyAlignment="1">
      <alignment wrapText="1"/>
    </xf>
    <xf numFmtId="165" fontId="10" fillId="2" borderId="0" xfId="1" applyNumberFormat="1" applyFont="1" applyFill="1" applyAlignment="1">
      <alignment horizontal="left"/>
    </xf>
    <xf numFmtId="0" fontId="21" fillId="0" borderId="1" xfId="0" applyFont="1" applyBorder="1" applyAlignment="1">
      <alignment horizontal="left"/>
    </xf>
    <xf numFmtId="0" fontId="8" fillId="0" borderId="1" xfId="0" applyFont="1" applyBorder="1"/>
    <xf numFmtId="164" fontId="6" fillId="0" borderId="1" xfId="1" applyNumberFormat="1" applyFont="1" applyBorder="1" applyAlignment="1"/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6" fillId="6" borderId="2" xfId="0" applyFont="1" applyFill="1" applyBorder="1"/>
    <xf numFmtId="165" fontId="21" fillId="3" borderId="0" xfId="0" applyNumberFormat="1" applyFont="1" applyFill="1" applyAlignment="1">
      <alignment horizontal="left"/>
    </xf>
    <xf numFmtId="0" fontId="4" fillId="2" borderId="0" xfId="1" applyFont="1" applyFill="1" applyAlignment="1"/>
    <xf numFmtId="0" fontId="4" fillId="6" borderId="0" xfId="0" applyFont="1" applyFill="1" applyAlignment="1">
      <alignment horizontal="left"/>
    </xf>
    <xf numFmtId="0" fontId="21" fillId="3" borderId="1" xfId="0" applyFont="1" applyFill="1" applyBorder="1" applyAlignment="1">
      <alignment horizontal="left"/>
    </xf>
    <xf numFmtId="0" fontId="8" fillId="3" borderId="1" xfId="0" applyFont="1" applyFill="1" applyBorder="1"/>
    <xf numFmtId="164" fontId="6" fillId="3" borderId="1" xfId="1" applyNumberFormat="1" applyFont="1" applyFill="1" applyBorder="1" applyAlignment="1"/>
    <xf numFmtId="164" fontId="6" fillId="3" borderId="1" xfId="1" applyNumberFormat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4" fillId="6" borderId="1" xfId="0" applyFont="1" applyFill="1" applyBorder="1"/>
    <xf numFmtId="0" fontId="1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left"/>
    </xf>
    <xf numFmtId="0" fontId="30" fillId="0" borderId="0" xfId="1" applyFont="1" applyAlignment="1"/>
    <xf numFmtId="0" fontId="31" fillId="5" borderId="0" xfId="0" applyFont="1" applyFill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0" fillId="0" borderId="0" xfId="1" applyFont="1" applyAlignment="1">
      <alignment horizontal="left"/>
    </xf>
    <xf numFmtId="164" fontId="4" fillId="3" borderId="2" xfId="0" applyNumberFormat="1" applyFont="1" applyFill="1" applyBorder="1"/>
    <xf numFmtId="164" fontId="4" fillId="5" borderId="2" xfId="0" applyNumberFormat="1" applyFont="1" applyFill="1" applyBorder="1"/>
    <xf numFmtId="164" fontId="4" fillId="3" borderId="0" xfId="0" applyNumberFormat="1" applyFont="1" applyFill="1"/>
    <xf numFmtId="164" fontId="4" fillId="5" borderId="0" xfId="0" applyNumberFormat="1" applyFont="1" applyFill="1"/>
    <xf numFmtId="165" fontId="6" fillId="3" borderId="2" xfId="0" applyNumberFormat="1" applyFont="1" applyFill="1" applyBorder="1"/>
    <xf numFmtId="0" fontId="33" fillId="0" borderId="0" xfId="0" applyFont="1"/>
    <xf numFmtId="164" fontId="33" fillId="5" borderId="0" xfId="0" applyNumberFormat="1" applyFont="1" applyFill="1"/>
    <xf numFmtId="164" fontId="34" fillId="5" borderId="0" xfId="0" applyNumberFormat="1" applyFont="1" applyFill="1" applyAlignment="1">
      <alignment horizontal="left"/>
    </xf>
    <xf numFmtId="0" fontId="6" fillId="5" borderId="2" xfId="0" applyFont="1" applyFill="1" applyBorder="1" applyAlignment="1" applyProtection="1">
      <alignment wrapText="1"/>
      <protection locked="0"/>
    </xf>
    <xf numFmtId="164" fontId="7" fillId="0" borderId="2" xfId="0" applyNumberFormat="1" applyFont="1" applyBorder="1" applyAlignment="1">
      <alignment horizontal="left"/>
    </xf>
    <xf numFmtId="15" fontId="6" fillId="3" borderId="1" xfId="0" applyNumberFormat="1" applyFont="1" applyFill="1" applyBorder="1" applyAlignment="1">
      <alignment horizontal="right"/>
    </xf>
    <xf numFmtId="15" fontId="6" fillId="5" borderId="1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left"/>
    </xf>
    <xf numFmtId="0" fontId="35" fillId="0" borderId="0" xfId="0" applyFont="1"/>
    <xf numFmtId="0" fontId="7" fillId="5" borderId="0" xfId="0" applyFont="1" applyFill="1" applyAlignment="1">
      <alignment horizontal="left"/>
    </xf>
    <xf numFmtId="0" fontId="36" fillId="0" borderId="0" xfId="0" applyFont="1"/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65" fontId="4" fillId="3" borderId="0" xfId="0" applyNumberFormat="1" applyFont="1" applyFill="1" applyProtection="1">
      <protection locked="0"/>
    </xf>
    <xf numFmtId="165" fontId="7" fillId="3" borderId="0" xfId="0" applyNumberFormat="1" applyFont="1" applyFill="1" applyAlignment="1" applyProtection="1">
      <alignment horizontal="left"/>
      <protection locked="0"/>
    </xf>
    <xf numFmtId="165" fontId="4" fillId="0" borderId="0" xfId="0" applyNumberFormat="1" applyFont="1" applyProtection="1">
      <protection locked="0"/>
    </xf>
    <xf numFmtId="165" fontId="7" fillId="5" borderId="0" xfId="0" applyNumberFormat="1" applyFont="1" applyFill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165" fontId="6" fillId="3" borderId="2" xfId="0" applyNumberFormat="1" applyFont="1" applyFill="1" applyBorder="1" applyAlignment="1" applyProtection="1">
      <alignment vertical="top"/>
      <protection locked="0"/>
    </xf>
    <xf numFmtId="165" fontId="10" fillId="3" borderId="2" xfId="0" applyNumberFormat="1" applyFont="1" applyFill="1" applyBorder="1" applyAlignment="1" applyProtection="1">
      <alignment horizontal="left" vertical="top"/>
      <protection locked="0"/>
    </xf>
    <xf numFmtId="165" fontId="6" fillId="0" borderId="2" xfId="0" applyNumberFormat="1" applyFont="1" applyBorder="1" applyAlignment="1" applyProtection="1">
      <alignment vertical="top"/>
      <protection locked="0"/>
    </xf>
    <xf numFmtId="165" fontId="10" fillId="5" borderId="2" xfId="0" applyNumberFormat="1" applyFont="1" applyFill="1" applyBorder="1" applyAlignment="1">
      <alignment horizontal="left" vertical="top"/>
    </xf>
    <xf numFmtId="0" fontId="36" fillId="0" borderId="0" xfId="0" applyFont="1" applyAlignment="1">
      <alignment vertical="top"/>
    </xf>
    <xf numFmtId="0" fontId="6" fillId="0" borderId="0" xfId="0" applyFont="1" applyProtection="1">
      <protection locked="0"/>
    </xf>
    <xf numFmtId="0" fontId="6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165" fontId="6" fillId="3" borderId="3" xfId="0" applyNumberFormat="1" applyFont="1" applyFill="1" applyBorder="1" applyProtection="1">
      <protection locked="0"/>
    </xf>
    <xf numFmtId="165" fontId="7" fillId="3" borderId="3" xfId="0" applyNumberFormat="1" applyFont="1" applyFill="1" applyBorder="1" applyAlignment="1" applyProtection="1">
      <alignment horizontal="left"/>
      <protection locked="0"/>
    </xf>
    <xf numFmtId="165" fontId="6" fillId="0" borderId="3" xfId="0" applyNumberFormat="1" applyFont="1" applyBorder="1" applyProtection="1">
      <protection locked="0"/>
    </xf>
    <xf numFmtId="165" fontId="7" fillId="5" borderId="3" xfId="0" applyNumberFormat="1" applyFont="1" applyFill="1" applyBorder="1" applyAlignment="1">
      <alignment horizontal="left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165" fontId="6" fillId="3" borderId="0" xfId="0" applyNumberFormat="1" applyFont="1" applyFill="1" applyAlignment="1" applyProtection="1">
      <alignment vertical="top"/>
      <protection locked="0"/>
    </xf>
    <xf numFmtId="165" fontId="7" fillId="3" borderId="0" xfId="0" applyNumberFormat="1" applyFont="1" applyFill="1" applyAlignment="1" applyProtection="1">
      <alignment horizontal="left" vertical="top"/>
      <protection locked="0"/>
    </xf>
    <xf numFmtId="165" fontId="6" fillId="0" borderId="0" xfId="0" applyNumberFormat="1" applyFont="1" applyAlignment="1" applyProtection="1">
      <alignment vertical="top"/>
      <protection locked="0"/>
    </xf>
    <xf numFmtId="165" fontId="7" fillId="5" borderId="0" xfId="0" applyNumberFormat="1" applyFont="1" applyFill="1" applyAlignment="1">
      <alignment horizontal="left" vertical="top"/>
    </xf>
    <xf numFmtId="0" fontId="6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165" fontId="6" fillId="3" borderId="2" xfId="0" applyNumberFormat="1" applyFont="1" applyFill="1" applyBorder="1" applyProtection="1">
      <protection locked="0"/>
    </xf>
    <xf numFmtId="165" fontId="7" fillId="3" borderId="2" xfId="0" applyNumberFormat="1" applyFont="1" applyFill="1" applyBorder="1" applyAlignment="1" applyProtection="1">
      <alignment horizontal="left"/>
      <protection locked="0"/>
    </xf>
    <xf numFmtId="165" fontId="6" fillId="0" borderId="2" xfId="0" applyNumberFormat="1" applyFont="1" applyBorder="1" applyProtection="1">
      <protection locked="0"/>
    </xf>
    <xf numFmtId="165" fontId="7" fillId="5" borderId="2" xfId="0" applyNumberFormat="1" applyFont="1" applyFill="1" applyBorder="1" applyAlignment="1">
      <alignment horizontal="left"/>
    </xf>
    <xf numFmtId="0" fontId="6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165" fontId="6" fillId="3" borderId="1" xfId="0" applyNumberFormat="1" applyFont="1" applyFill="1" applyBorder="1" applyProtection="1">
      <protection locked="0"/>
    </xf>
    <xf numFmtId="165" fontId="7" fillId="3" borderId="1" xfId="0" applyNumberFormat="1" applyFont="1" applyFill="1" applyBorder="1" applyAlignment="1" applyProtection="1">
      <alignment horizontal="left"/>
      <protection locked="0"/>
    </xf>
    <xf numFmtId="165" fontId="6" fillId="0" borderId="1" xfId="0" applyNumberFormat="1" applyFont="1" applyBorder="1" applyProtection="1">
      <protection locked="0"/>
    </xf>
    <xf numFmtId="165" fontId="7" fillId="5" borderId="1" xfId="0" applyNumberFormat="1" applyFont="1" applyFill="1" applyBorder="1" applyAlignment="1">
      <alignment horizontal="left"/>
    </xf>
    <xf numFmtId="0" fontId="32" fillId="0" borderId="0" xfId="6" applyFont="1" applyAlignment="1" applyProtection="1">
      <protection locked="0"/>
    </xf>
    <xf numFmtId="165" fontId="7" fillId="3" borderId="2" xfId="0" applyNumberFormat="1" applyFont="1" applyFill="1" applyBorder="1" applyAlignment="1" applyProtection="1">
      <alignment horizontal="left" vertical="top"/>
      <protection locked="0"/>
    </xf>
    <xf numFmtId="165" fontId="7" fillId="5" borderId="2" xfId="0" applyNumberFormat="1" applyFont="1" applyFill="1" applyBorder="1" applyAlignment="1">
      <alignment horizontal="left" vertical="top"/>
    </xf>
    <xf numFmtId="3" fontId="4" fillId="0" borderId="0" xfId="0" applyNumberFormat="1" applyFont="1" applyAlignment="1" applyProtection="1">
      <alignment horizontal="left"/>
      <protection locked="0"/>
    </xf>
    <xf numFmtId="165" fontId="6" fillId="5" borderId="3" xfId="0" applyNumberFormat="1" applyFont="1" applyFill="1" applyBorder="1" applyProtection="1">
      <protection locked="0"/>
    </xf>
    <xf numFmtId="165" fontId="6" fillId="3" borderId="0" xfId="0" applyNumberFormat="1" applyFont="1" applyFill="1" applyProtection="1">
      <protection locked="0"/>
    </xf>
    <xf numFmtId="165" fontId="6" fillId="5" borderId="0" xfId="0" applyNumberFormat="1" applyFont="1" applyFill="1" applyProtection="1">
      <protection locked="0"/>
    </xf>
    <xf numFmtId="0" fontId="34" fillId="5" borderId="0" xfId="0" applyFont="1" applyFill="1" applyAlignment="1">
      <alignment horizontal="left"/>
    </xf>
    <xf numFmtId="0" fontId="4" fillId="0" borderId="0" xfId="0" applyFont="1" applyProtection="1">
      <protection locked="0"/>
    </xf>
    <xf numFmtId="165" fontId="4" fillId="3" borderId="0" xfId="1" applyNumberFormat="1" applyFont="1" applyFill="1" applyAlignment="1" applyProtection="1">
      <protection locked="0"/>
    </xf>
    <xf numFmtId="165" fontId="4" fillId="0" borderId="0" xfId="1" applyNumberFormat="1" applyFont="1" applyAlignment="1" applyProtection="1">
      <protection locked="0"/>
    </xf>
    <xf numFmtId="165" fontId="7" fillId="3" borderId="0" xfId="1" applyNumberFormat="1" applyFont="1" applyFill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165" fontId="6" fillId="3" borderId="2" xfId="1" applyNumberFormat="1" applyFont="1" applyFill="1" applyBorder="1" applyAlignment="1" applyProtection="1">
      <protection locked="0"/>
    </xf>
    <xf numFmtId="165" fontId="7" fillId="3" borderId="2" xfId="1" applyNumberFormat="1" applyFont="1" applyFill="1" applyBorder="1" applyAlignment="1" applyProtection="1">
      <alignment horizontal="left"/>
      <protection locked="0"/>
    </xf>
    <xf numFmtId="165" fontId="6" fillId="2" borderId="2" xfId="1" applyNumberFormat="1" applyFont="1" applyFill="1" applyBorder="1" applyAlignment="1" applyProtection="1">
      <protection locked="0"/>
    </xf>
    <xf numFmtId="165" fontId="4" fillId="2" borderId="0" xfId="1" applyNumberFormat="1" applyFont="1" applyFill="1" applyAlignment="1" applyProtection="1">
      <protection locked="0"/>
    </xf>
    <xf numFmtId="165" fontId="10" fillId="3" borderId="0" xfId="0" applyNumberFormat="1" applyFont="1" applyFill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165" fontId="7" fillId="3" borderId="3" xfId="1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5" fontId="4" fillId="0" borderId="0" xfId="1" applyNumberFormat="1" applyFont="1" applyAlignment="1" applyProtection="1">
      <alignment horizontal="right"/>
      <protection locked="0"/>
    </xf>
    <xf numFmtId="165" fontId="10" fillId="3" borderId="0" xfId="1" applyNumberFormat="1" applyFont="1" applyFill="1" applyAlignment="1" applyProtection="1">
      <alignment horizontal="left"/>
      <protection locked="0"/>
    </xf>
    <xf numFmtId="165" fontId="6" fillId="3" borderId="0" xfId="1" applyNumberFormat="1" applyFont="1" applyFill="1" applyAlignment="1" applyProtection="1">
      <protection locked="0"/>
    </xf>
    <xf numFmtId="165" fontId="10" fillId="3" borderId="2" xfId="0" applyNumberFormat="1" applyFont="1" applyFill="1" applyBorder="1" applyAlignment="1" applyProtection="1">
      <alignment horizontal="left"/>
      <protection locked="0"/>
    </xf>
    <xf numFmtId="165" fontId="6" fillId="0" borderId="0" xfId="1" applyNumberFormat="1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0" fillId="2" borderId="0" xfId="1" applyNumberFormat="1" applyFont="1" applyFill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165" fontId="8" fillId="0" borderId="0" xfId="0" applyNumberFormat="1" applyFont="1" applyProtection="1">
      <protection locked="0"/>
    </xf>
    <xf numFmtId="165" fontId="6" fillId="0" borderId="2" xfId="0" applyNumberFormat="1" applyFont="1" applyBorder="1" applyAlignment="1" applyProtection="1">
      <alignment horizontal="right"/>
      <protection locked="0"/>
    </xf>
    <xf numFmtId="165" fontId="6" fillId="0" borderId="2" xfId="1" applyNumberFormat="1" applyFont="1" applyBorder="1" applyAlignment="1" applyProtection="1">
      <protection locked="0"/>
    </xf>
    <xf numFmtId="165" fontId="21" fillId="0" borderId="2" xfId="0" applyNumberFormat="1" applyFont="1" applyBorder="1" applyAlignment="1" applyProtection="1">
      <alignment horizontal="left"/>
      <protection locked="0"/>
    </xf>
    <xf numFmtId="165" fontId="8" fillId="0" borderId="2" xfId="0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5" fontId="4" fillId="2" borderId="0" xfId="1" applyNumberFormat="1" applyFont="1" applyFill="1" applyAlignment="1" applyProtection="1">
      <alignment horizontal="right"/>
      <protection locked="0"/>
    </xf>
    <xf numFmtId="165" fontId="3" fillId="0" borderId="0" xfId="0" applyNumberFormat="1" applyFont="1" applyProtection="1">
      <protection locked="0"/>
    </xf>
    <xf numFmtId="165" fontId="7" fillId="0" borderId="0" xfId="1" applyNumberFormat="1" applyFont="1" applyAlignment="1" applyProtection="1">
      <alignment horizontal="left"/>
      <protection locked="0"/>
    </xf>
    <xf numFmtId="165" fontId="6" fillId="0" borderId="0" xfId="1" applyNumberFormat="1" applyFont="1" applyAlignment="1" applyProtection="1">
      <alignment horizontal="right"/>
      <protection locked="0"/>
    </xf>
    <xf numFmtId="165" fontId="6" fillId="2" borderId="3" xfId="1" applyNumberFormat="1" applyFont="1" applyFill="1" applyBorder="1" applyAlignment="1" applyProtection="1">
      <protection locked="0"/>
    </xf>
    <xf numFmtId="165" fontId="21" fillId="0" borderId="3" xfId="0" applyNumberFormat="1" applyFont="1" applyBorder="1" applyAlignment="1" applyProtection="1">
      <alignment horizontal="left"/>
      <protection locked="0"/>
    </xf>
    <xf numFmtId="165" fontId="8" fillId="0" borderId="3" xfId="0" applyNumberFormat="1" applyFont="1" applyBorder="1" applyProtection="1">
      <protection locked="0"/>
    </xf>
    <xf numFmtId="165" fontId="7" fillId="0" borderId="2" xfId="1" applyNumberFormat="1" applyFont="1" applyBorder="1" applyAlignment="1" applyProtection="1">
      <protection locked="0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6" fillId="3" borderId="0" xfId="1" applyNumberFormat="1" applyFont="1" applyFill="1" applyAlignment="1" applyProtection="1">
      <alignment horizontal="right"/>
      <protection locked="0"/>
    </xf>
    <xf numFmtId="165" fontId="4" fillId="3" borderId="0" xfId="0" applyNumberFormat="1" applyFont="1" applyFill="1" applyAlignment="1" applyProtection="1">
      <alignment horizontal="right"/>
      <protection locked="0"/>
    </xf>
    <xf numFmtId="165" fontId="13" fillId="3" borderId="0" xfId="0" applyNumberFormat="1" applyFont="1" applyFill="1" applyAlignment="1" applyProtection="1">
      <alignment horizontal="left"/>
      <protection locked="0"/>
    </xf>
    <xf numFmtId="165" fontId="3" fillId="3" borderId="0" xfId="0" applyNumberFormat="1" applyFont="1" applyFill="1" applyProtection="1">
      <protection locked="0"/>
    </xf>
    <xf numFmtId="165" fontId="6" fillId="3" borderId="0" xfId="0" applyNumberFormat="1" applyFont="1" applyFill="1" applyAlignment="1" applyProtection="1">
      <alignment horizontal="right"/>
      <protection locked="0"/>
    </xf>
    <xf numFmtId="165" fontId="21" fillId="3" borderId="0" xfId="0" applyNumberFormat="1" applyFont="1" applyFill="1" applyAlignment="1" applyProtection="1">
      <alignment horizontal="left"/>
      <protection locked="0"/>
    </xf>
    <xf numFmtId="165" fontId="4" fillId="3" borderId="0" xfId="1" applyNumberFormat="1" applyFont="1" applyFill="1" applyAlignment="1" applyProtection="1">
      <alignment horizontal="right"/>
      <protection locked="0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165" fontId="6" fillId="3" borderId="2" xfId="1" applyNumberFormat="1" applyFont="1" applyFill="1" applyBorder="1" applyAlignment="1" applyProtection="1">
      <alignment horizontal="right"/>
      <protection locked="0"/>
    </xf>
    <xf numFmtId="165" fontId="21" fillId="3" borderId="2" xfId="0" applyNumberFormat="1" applyFont="1" applyFill="1" applyBorder="1" applyAlignment="1" applyProtection="1">
      <alignment horizontal="left"/>
      <protection locked="0"/>
    </xf>
    <xf numFmtId="165" fontId="8" fillId="3" borderId="0" xfId="0" applyNumberFormat="1" applyFont="1" applyFill="1" applyProtection="1">
      <protection locked="0"/>
    </xf>
    <xf numFmtId="165" fontId="10" fillId="3" borderId="2" xfId="1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165" fontId="6" fillId="0" borderId="0" xfId="1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10" fillId="0" borderId="0" xfId="1" applyNumberFormat="1" applyFont="1" applyFill="1" applyBorder="1" applyAlignment="1" applyProtection="1">
      <alignment horizontal="left"/>
      <protection locked="0"/>
    </xf>
    <xf numFmtId="165" fontId="7" fillId="0" borderId="0" xfId="1" applyNumberFormat="1" applyFont="1" applyFill="1" applyBorder="1" applyAlignment="1" applyProtection="1">
      <alignment horizontal="left"/>
      <protection locked="0"/>
    </xf>
    <xf numFmtId="165" fontId="10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Protection="1">
      <protection locked="0"/>
    </xf>
  </cellXfs>
  <cellStyles count="7">
    <cellStyle name="Normal" xfId="0" builtinId="0"/>
    <cellStyle name="Normal 2" xfId="3" xr:uid="{CCD21C77-B202-411C-BF69-4135C3B4FE92}"/>
    <cellStyle name="Normal 3" xfId="6" xr:uid="{CE34F474-D481-4D11-9DE7-A313EA92ACA5}"/>
    <cellStyle name="Normal 7" xfId="4" xr:uid="{49182544-37AB-454F-B1B0-A06280A1A5CA}"/>
    <cellStyle name="Normal 8 2" xfId="2" xr:uid="{151272BF-01E1-4044-96BE-B8E4CCD3AD63}"/>
    <cellStyle name="Standard 2" xfId="1" xr:uid="{70B82CDF-E815-4995-9A11-0C81F0E87469}"/>
    <cellStyle name="Standard 6" xfId="5" xr:uid="{548B34E8-81F9-4828-A5D9-1885E22561C4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61"/>
  <sheetViews>
    <sheetView showGridLines="0" tabSelected="1" topLeftCell="A31" zoomScaleNormal="100" workbookViewId="0">
      <selection activeCell="A51" sqref="A51"/>
    </sheetView>
  </sheetViews>
  <sheetFormatPr defaultColWidth="11.42578125" defaultRowHeight="14.25"/>
  <cols>
    <col min="1" max="1" width="69.85546875" style="3" customWidth="1"/>
    <col min="2" max="2" width="13.7109375" style="3" customWidth="1"/>
    <col min="3" max="3" width="0.85546875" style="3" customWidth="1"/>
    <col min="4" max="4" width="8.42578125" style="3" customWidth="1"/>
    <col min="5" max="5" width="0.85546875" style="53" customWidth="1"/>
    <col min="6" max="6" width="8.42578125" style="3" customWidth="1"/>
    <col min="7" max="7" width="1.42578125" style="53" customWidth="1"/>
    <col min="8" max="37" width="11.42578125" style="3" customWidth="1"/>
    <col min="38" max="16384" width="11.42578125" style="3"/>
  </cols>
  <sheetData>
    <row r="1" spans="1:7" ht="15.75">
      <c r="A1" s="175" t="s">
        <v>0</v>
      </c>
      <c r="B1" s="1"/>
      <c r="C1" s="1"/>
      <c r="D1" s="1"/>
      <c r="E1" s="2"/>
      <c r="F1" s="1"/>
      <c r="G1" s="2"/>
    </row>
    <row r="2" spans="1:7" ht="11.85" customHeight="1">
      <c r="A2" s="9"/>
      <c r="B2" s="4"/>
      <c r="C2" s="4"/>
      <c r="D2" s="4"/>
      <c r="E2" s="10"/>
      <c r="F2" s="11"/>
      <c r="G2" s="10"/>
    </row>
    <row r="3" spans="1:7" s="18" customFormat="1" ht="11.85" customHeight="1">
      <c r="A3" s="12" t="s">
        <v>1</v>
      </c>
      <c r="B3" s="13" t="s">
        <v>2</v>
      </c>
      <c r="C3" s="5"/>
      <c r="D3" s="14">
        <v>2022</v>
      </c>
      <c r="E3" s="15"/>
      <c r="F3" s="16">
        <v>2021</v>
      </c>
      <c r="G3" s="17"/>
    </row>
    <row r="4" spans="1:7" ht="11.85" customHeight="1">
      <c r="A4" s="9" t="s">
        <v>3</v>
      </c>
      <c r="B4" s="54" t="s">
        <v>4</v>
      </c>
      <c r="C4" s="54"/>
      <c r="D4" s="57">
        <v>239644</v>
      </c>
      <c r="E4" s="58"/>
      <c r="F4" s="59">
        <v>180119</v>
      </c>
      <c r="G4" s="56"/>
    </row>
    <row r="5" spans="1:7" ht="11.85" customHeight="1">
      <c r="A5" s="9" t="s">
        <v>5</v>
      </c>
      <c r="B5" s="54"/>
      <c r="C5" s="55"/>
      <c r="D5" s="57">
        <v>-167013</v>
      </c>
      <c r="E5" s="58"/>
      <c r="F5" s="59">
        <v>-87474</v>
      </c>
      <c r="G5" s="56"/>
    </row>
    <row r="6" spans="1:7" ht="11.85" customHeight="1">
      <c r="A6" s="9" t="s">
        <v>6</v>
      </c>
      <c r="B6" s="54">
        <v>10</v>
      </c>
      <c r="C6" s="55"/>
      <c r="D6" s="57">
        <v>-20908</v>
      </c>
      <c r="E6" s="58"/>
      <c r="F6" s="59">
        <v>-18450</v>
      </c>
      <c r="G6" s="56"/>
    </row>
    <row r="7" spans="1:7" ht="11.85" customHeight="1">
      <c r="A7" s="9" t="s">
        <v>7</v>
      </c>
      <c r="B7" s="54">
        <v>42</v>
      </c>
      <c r="C7" s="55"/>
      <c r="D7" s="57">
        <v>-20557</v>
      </c>
      <c r="E7" s="58"/>
      <c r="F7" s="59">
        <v>-19801</v>
      </c>
      <c r="G7" s="56"/>
    </row>
    <row r="8" spans="1:7" ht="11.85" customHeight="1">
      <c r="A8" s="9" t="s">
        <v>8</v>
      </c>
      <c r="B8" s="54">
        <v>47</v>
      </c>
      <c r="C8" s="55"/>
      <c r="D8" s="57">
        <v>-790</v>
      </c>
      <c r="E8" s="58"/>
      <c r="F8" s="59">
        <v>21454</v>
      </c>
      <c r="G8" s="56"/>
    </row>
    <row r="9" spans="1:7" ht="11.85" customHeight="1">
      <c r="A9" s="9" t="s">
        <v>9</v>
      </c>
      <c r="B9" s="5">
        <v>19</v>
      </c>
      <c r="C9" s="62"/>
      <c r="D9" s="57">
        <v>137</v>
      </c>
      <c r="E9" s="20"/>
      <c r="F9" s="21">
        <v>-58</v>
      </c>
      <c r="G9" s="22"/>
    </row>
    <row r="10" spans="1:7" ht="11.85" customHeight="1">
      <c r="A10" s="187" t="s">
        <v>10</v>
      </c>
      <c r="B10" s="55">
        <v>7</v>
      </c>
      <c r="C10" s="55"/>
      <c r="D10" s="183">
        <v>30513</v>
      </c>
      <c r="E10" s="58"/>
      <c r="F10" s="30">
        <v>75790</v>
      </c>
      <c r="G10" s="56"/>
    </row>
    <row r="11" spans="1:7" ht="11.85" customHeight="1">
      <c r="A11" s="26" t="s">
        <v>11</v>
      </c>
      <c r="B11" s="5"/>
      <c r="C11" s="5"/>
      <c r="D11" s="57">
        <v>-17868</v>
      </c>
      <c r="E11" s="20"/>
      <c r="F11" s="59">
        <v>-15519</v>
      </c>
      <c r="G11" s="22"/>
    </row>
    <row r="12" spans="1:7" ht="11.85" customHeight="1">
      <c r="A12" s="27" t="s">
        <v>12</v>
      </c>
      <c r="B12" s="54" t="s">
        <v>13</v>
      </c>
      <c r="C12" s="54"/>
      <c r="D12" s="183">
        <v>12645</v>
      </c>
      <c r="E12" s="58"/>
      <c r="F12" s="47">
        <v>60271</v>
      </c>
      <c r="G12" s="188"/>
    </row>
    <row r="13" spans="1:7" ht="5.25" customHeight="1">
      <c r="A13" s="23"/>
      <c r="B13" s="55"/>
      <c r="C13" s="55"/>
      <c r="D13" s="57"/>
      <c r="E13" s="58"/>
      <c r="F13" s="24"/>
      <c r="G13" s="56"/>
    </row>
    <row r="14" spans="1:7" ht="11.85" customHeight="1">
      <c r="A14" s="9" t="s">
        <v>14</v>
      </c>
      <c r="B14" s="55">
        <v>11</v>
      </c>
      <c r="C14" s="55"/>
      <c r="D14" s="57">
        <v>854</v>
      </c>
      <c r="E14" s="58"/>
      <c r="F14" s="59">
        <v>783</v>
      </c>
      <c r="G14" s="56"/>
    </row>
    <row r="15" spans="1:7" ht="11.85" customHeight="1">
      <c r="A15" s="9" t="s">
        <v>15</v>
      </c>
      <c r="B15" s="54">
        <v>12</v>
      </c>
      <c r="C15" s="55"/>
      <c r="D15" s="57">
        <v>-7978</v>
      </c>
      <c r="E15" s="58"/>
      <c r="F15" s="59">
        <v>-5906</v>
      </c>
      <c r="G15" s="56"/>
    </row>
    <row r="16" spans="1:7" ht="11.85" customHeight="1">
      <c r="A16" s="9" t="s">
        <v>16</v>
      </c>
      <c r="B16" s="5">
        <v>20</v>
      </c>
      <c r="C16" s="62"/>
      <c r="D16" s="57">
        <v>-5608</v>
      </c>
      <c r="E16" s="58"/>
      <c r="F16" s="59">
        <v>4225</v>
      </c>
      <c r="G16" s="22"/>
    </row>
    <row r="17" spans="1:7" ht="11.85" customHeight="1">
      <c r="A17" s="187" t="s">
        <v>17</v>
      </c>
      <c r="B17" s="55"/>
      <c r="C17" s="55"/>
      <c r="D17" s="183">
        <v>-87</v>
      </c>
      <c r="E17" s="96"/>
      <c r="F17" s="47">
        <v>59373</v>
      </c>
      <c r="G17" s="56"/>
    </row>
    <row r="18" spans="1:7" ht="5.25" customHeight="1">
      <c r="A18" s="23"/>
      <c r="B18" s="55"/>
      <c r="C18" s="55"/>
      <c r="D18" s="57"/>
      <c r="E18" s="58"/>
      <c r="F18" s="24"/>
      <c r="G18" s="56"/>
    </row>
    <row r="19" spans="1:7" ht="11.85" customHeight="1">
      <c r="A19" s="12" t="s">
        <v>18</v>
      </c>
      <c r="B19" s="62">
        <v>13</v>
      </c>
      <c r="C19" s="62"/>
      <c r="D19" s="57">
        <v>108</v>
      </c>
      <c r="E19" s="58"/>
      <c r="F19" s="59">
        <v>-11360</v>
      </c>
      <c r="G19" s="28"/>
    </row>
    <row r="20" spans="1:7" ht="11.25" customHeight="1">
      <c r="A20" s="23" t="s">
        <v>19</v>
      </c>
      <c r="B20" s="55"/>
      <c r="C20" s="55"/>
      <c r="D20" s="183">
        <v>21</v>
      </c>
      <c r="E20" s="96"/>
      <c r="F20" s="47">
        <v>48013</v>
      </c>
      <c r="G20" s="91"/>
    </row>
    <row r="21" spans="1:7" ht="11.85" customHeight="1">
      <c r="A21" s="9" t="s">
        <v>20</v>
      </c>
      <c r="B21" s="55"/>
      <c r="C21" s="55"/>
      <c r="D21" s="57">
        <v>-1102</v>
      </c>
      <c r="E21" s="58"/>
      <c r="F21" s="59">
        <v>46828</v>
      </c>
      <c r="G21" s="56"/>
    </row>
    <row r="22" spans="1:7" ht="11.85" customHeight="1">
      <c r="A22" s="9" t="s">
        <v>21</v>
      </c>
      <c r="B22" s="55"/>
      <c r="C22" s="55"/>
      <c r="D22" s="57">
        <v>1123</v>
      </c>
      <c r="E22" s="58"/>
      <c r="F22" s="59">
        <v>1185</v>
      </c>
      <c r="G22" s="56"/>
    </row>
    <row r="23" spans="1:7" ht="11.25" customHeight="1">
      <c r="A23" s="23"/>
      <c r="B23" s="55"/>
      <c r="C23" s="55"/>
      <c r="D23" s="60"/>
      <c r="E23" s="61"/>
      <c r="F23" s="24"/>
      <c r="G23" s="56"/>
    </row>
    <row r="24" spans="1:7" s="33" customFormat="1" ht="11.85" customHeight="1">
      <c r="A24" s="23" t="s">
        <v>22</v>
      </c>
      <c r="B24" s="6"/>
      <c r="C24" s="6"/>
      <c r="D24" s="60"/>
      <c r="E24" s="61"/>
      <c r="F24" s="31"/>
      <c r="G24" s="28"/>
    </row>
    <row r="25" spans="1:7" ht="11.85" customHeight="1">
      <c r="A25" s="9" t="s">
        <v>23</v>
      </c>
      <c r="B25" s="54" t="s">
        <v>24</v>
      </c>
      <c r="C25" s="55"/>
      <c r="D25" s="60">
        <v>55759</v>
      </c>
      <c r="E25" s="61"/>
      <c r="F25" s="59">
        <v>48584</v>
      </c>
      <c r="G25" s="34"/>
    </row>
    <row r="26" spans="1:7" ht="11.85" customHeight="1">
      <c r="A26" s="9" t="s">
        <v>184</v>
      </c>
      <c r="B26" s="54" t="s">
        <v>24</v>
      </c>
      <c r="C26" s="55"/>
      <c r="D26" s="60">
        <v>37313</v>
      </c>
      <c r="E26" s="61"/>
      <c r="F26" s="59">
        <v>31181</v>
      </c>
      <c r="G26" s="56"/>
    </row>
    <row r="27" spans="1:7" ht="11.25" customHeight="1">
      <c r="A27" s="9" t="s">
        <v>25</v>
      </c>
      <c r="B27" s="55"/>
      <c r="C27" s="55"/>
      <c r="D27" s="60">
        <v>-5115</v>
      </c>
      <c r="E27" s="61"/>
      <c r="F27" s="59">
        <v>-3090</v>
      </c>
      <c r="G27" s="56"/>
    </row>
    <row r="28" spans="1:7" ht="11.25" customHeight="1">
      <c r="A28" s="23"/>
      <c r="B28" s="55"/>
      <c r="C28" s="55"/>
      <c r="D28" s="60"/>
      <c r="E28" s="61"/>
      <c r="F28" s="24"/>
      <c r="G28" s="56"/>
    </row>
    <row r="29" spans="1:7" ht="11.25" customHeight="1">
      <c r="A29" s="9" t="s">
        <v>26</v>
      </c>
      <c r="B29" s="55"/>
      <c r="C29" s="55"/>
      <c r="D29" s="60">
        <v>-24668</v>
      </c>
      <c r="E29" s="61"/>
      <c r="F29" s="59">
        <v>29090</v>
      </c>
      <c r="G29" s="56"/>
    </row>
    <row r="30" spans="1:7" ht="11.25" customHeight="1">
      <c r="A30" s="9" t="s">
        <v>27</v>
      </c>
      <c r="B30" s="55"/>
      <c r="C30" s="55"/>
      <c r="D30" s="60">
        <v>-578</v>
      </c>
      <c r="E30" s="61"/>
      <c r="F30" s="59">
        <v>-439</v>
      </c>
      <c r="G30" s="56"/>
    </row>
    <row r="31" spans="1:7" ht="11.25" customHeight="1">
      <c r="A31" s="35" t="s">
        <v>28</v>
      </c>
      <c r="B31" s="55"/>
      <c r="C31" s="55"/>
      <c r="D31" s="60">
        <v>-2009</v>
      </c>
      <c r="E31" s="61"/>
      <c r="F31" s="59">
        <v>-2033</v>
      </c>
      <c r="G31" s="56"/>
    </row>
    <row r="32" spans="1:7" ht="11.25" customHeight="1">
      <c r="A32" s="35" t="s">
        <v>29</v>
      </c>
      <c r="B32" s="55"/>
      <c r="C32" s="55"/>
      <c r="D32" s="60">
        <v>6</v>
      </c>
      <c r="E32" s="61"/>
      <c r="F32" s="59">
        <v>-6</v>
      </c>
      <c r="G32" s="56"/>
    </row>
    <row r="33" spans="1:7" ht="11.25" customHeight="1">
      <c r="A33" s="35" t="s">
        <v>30</v>
      </c>
      <c r="B33" s="55"/>
      <c r="C33" s="55"/>
      <c r="D33" s="60"/>
      <c r="E33" s="61"/>
      <c r="F33" s="59"/>
      <c r="G33" s="56"/>
    </row>
    <row r="34" spans="1:7" ht="11.25" customHeight="1">
      <c r="A34" s="55" t="s">
        <v>197</v>
      </c>
      <c r="B34" s="55"/>
      <c r="C34" s="55"/>
      <c r="D34" s="60"/>
      <c r="E34" s="61"/>
      <c r="F34" s="59"/>
      <c r="G34" s="56"/>
    </row>
    <row r="35" spans="1:7" ht="11.85" customHeight="1">
      <c r="A35" s="9"/>
      <c r="B35" s="55"/>
      <c r="C35" s="55"/>
      <c r="D35" s="60"/>
      <c r="E35" s="61"/>
      <c r="F35" s="31"/>
      <c r="G35" s="56"/>
    </row>
    <row r="36" spans="1:7" ht="11.85" customHeight="1">
      <c r="A36" s="37" t="s">
        <v>31</v>
      </c>
      <c r="B36" s="7"/>
      <c r="C36" s="7"/>
      <c r="D36" s="38"/>
      <c r="E36" s="39"/>
      <c r="F36" s="38"/>
      <c r="G36" s="40"/>
    </row>
    <row r="37" spans="1:7" ht="11.85" customHeight="1">
      <c r="A37" s="23" t="s">
        <v>32</v>
      </c>
      <c r="B37" s="55"/>
      <c r="C37" s="55"/>
      <c r="D37" s="57"/>
      <c r="E37" s="58"/>
      <c r="F37" s="59"/>
      <c r="G37" s="56"/>
    </row>
    <row r="38" spans="1:7" ht="11.85" customHeight="1">
      <c r="A38" s="26" t="s">
        <v>33</v>
      </c>
      <c r="B38" s="62"/>
      <c r="C38" s="62"/>
      <c r="D38" s="14">
        <v>2022</v>
      </c>
      <c r="E38" s="15"/>
      <c r="F38" s="16">
        <v>2021</v>
      </c>
      <c r="G38" s="22"/>
    </row>
    <row r="39" spans="1:7" ht="11.85" customHeight="1">
      <c r="A39" s="55" t="s">
        <v>34</v>
      </c>
      <c r="B39" s="55"/>
      <c r="C39" s="55"/>
      <c r="D39" s="41">
        <v>12645</v>
      </c>
      <c r="E39" s="42"/>
      <c r="F39" s="31">
        <v>60271</v>
      </c>
      <c r="G39" s="56"/>
    </row>
    <row r="40" spans="1:7" ht="11.85" customHeight="1">
      <c r="A40" s="11" t="s">
        <v>35</v>
      </c>
      <c r="B40" s="55"/>
      <c r="C40" s="55"/>
      <c r="D40" s="41">
        <v>17868</v>
      </c>
      <c r="E40" s="42"/>
      <c r="F40" s="31">
        <v>15519</v>
      </c>
      <c r="G40" s="56"/>
    </row>
    <row r="41" spans="1:7" s="18" customFormat="1" ht="11.85" customHeight="1">
      <c r="A41" s="43" t="s">
        <v>10</v>
      </c>
      <c r="B41" s="44"/>
      <c r="C41" s="44"/>
      <c r="D41" s="45">
        <v>30513</v>
      </c>
      <c r="E41" s="46"/>
      <c r="F41" s="47">
        <v>75790</v>
      </c>
      <c r="G41" s="48"/>
    </row>
    <row r="42" spans="1:7" ht="11.85" customHeight="1">
      <c r="A42" s="55" t="s">
        <v>36</v>
      </c>
      <c r="B42" s="55"/>
      <c r="C42" s="55"/>
      <c r="D42" s="41">
        <v>25246</v>
      </c>
      <c r="E42" s="42"/>
      <c r="F42" s="31">
        <v>-27206</v>
      </c>
      <c r="G42" s="56"/>
    </row>
    <row r="43" spans="1:7" s="18" customFormat="1" ht="11.85" customHeight="1">
      <c r="A43" s="43" t="s">
        <v>37</v>
      </c>
      <c r="B43" s="44"/>
      <c r="C43" s="44"/>
      <c r="D43" s="45">
        <v>55759</v>
      </c>
      <c r="E43" s="46"/>
      <c r="F43" s="47">
        <v>48584</v>
      </c>
      <c r="G43" s="48"/>
    </row>
    <row r="44" spans="1:7" ht="11.85" customHeight="1">
      <c r="A44" s="25"/>
      <c r="B44" s="55"/>
      <c r="C44" s="55"/>
      <c r="D44" s="49"/>
      <c r="E44" s="42"/>
      <c r="F44" s="8"/>
      <c r="G44" s="56"/>
    </row>
    <row r="45" spans="1:7" ht="11.85" customHeight="1">
      <c r="A45" s="55" t="s">
        <v>34</v>
      </c>
      <c r="B45" s="55"/>
      <c r="C45" s="55"/>
      <c r="D45" s="57">
        <v>12645</v>
      </c>
      <c r="E45" s="58"/>
      <c r="F45" s="59">
        <v>60271</v>
      </c>
      <c r="G45" s="56"/>
    </row>
    <row r="46" spans="1:7" ht="11.85" customHeight="1">
      <c r="A46" s="304" t="s">
        <v>199</v>
      </c>
      <c r="B46" s="62"/>
      <c r="C46" s="62"/>
      <c r="D46" s="19">
        <v>24668</v>
      </c>
      <c r="E46" s="20"/>
      <c r="F46" s="21">
        <v>-29090</v>
      </c>
      <c r="G46" s="22"/>
    </row>
    <row r="47" spans="1:7" s="18" customFormat="1" ht="11.85" customHeight="1">
      <c r="A47" s="23" t="s">
        <v>32</v>
      </c>
      <c r="B47" s="8"/>
      <c r="C47" s="8"/>
      <c r="D47" s="29">
        <v>37313</v>
      </c>
      <c r="E47" s="50"/>
      <c r="F47" s="51">
        <v>31181</v>
      </c>
      <c r="G47" s="52"/>
    </row>
    <row r="48" spans="1:7" ht="11.85" customHeight="1">
      <c r="A48" s="8"/>
      <c r="B48" s="55"/>
      <c r="C48" s="55"/>
      <c r="D48" s="31"/>
      <c r="E48" s="36"/>
      <c r="F48" s="31"/>
      <c r="G48" s="56"/>
    </row>
    <row r="49" spans="1:7" ht="11.85" customHeight="1">
      <c r="A49" s="23" t="s">
        <v>38</v>
      </c>
      <c r="B49" s="55"/>
      <c r="C49" s="55"/>
      <c r="D49" s="31"/>
      <c r="E49" s="36"/>
      <c r="F49" s="31"/>
      <c r="G49" s="56"/>
    </row>
    <row r="50" spans="1:7" ht="11.85" customHeight="1">
      <c r="A50" s="26" t="s">
        <v>33</v>
      </c>
      <c r="B50" s="62"/>
      <c r="C50" s="62"/>
      <c r="D50" s="14">
        <v>2022</v>
      </c>
      <c r="E50" s="15"/>
      <c r="F50" s="16">
        <v>2021</v>
      </c>
      <c r="G50" s="22"/>
    </row>
    <row r="51" spans="1:7" ht="11.85" customHeight="1">
      <c r="A51" s="9" t="s">
        <v>39</v>
      </c>
      <c r="B51" s="55"/>
      <c r="C51" s="55"/>
      <c r="D51" s="57">
        <v>312</v>
      </c>
      <c r="E51" s="58"/>
      <c r="F51" s="59">
        <v>8960</v>
      </c>
      <c r="G51" s="56"/>
    </row>
    <row r="52" spans="1:7" ht="11.85" customHeight="1">
      <c r="A52" s="9" t="s">
        <v>40</v>
      </c>
      <c r="B52" s="55"/>
      <c r="C52" s="55"/>
      <c r="D52" s="57">
        <v>-122</v>
      </c>
      <c r="E52" s="58"/>
      <c r="F52" s="59">
        <v>-199</v>
      </c>
      <c r="G52" s="56"/>
    </row>
    <row r="53" spans="1:7" ht="11.85" customHeight="1">
      <c r="A53" s="9" t="s">
        <v>41</v>
      </c>
      <c r="B53" s="55"/>
      <c r="C53" s="55"/>
      <c r="D53" s="57">
        <v>-90</v>
      </c>
      <c r="E53" s="58"/>
      <c r="F53" s="59">
        <v>-38</v>
      </c>
      <c r="G53" s="56"/>
    </row>
    <row r="54" spans="1:7" ht="11.85" customHeight="1">
      <c r="A54" s="9" t="s">
        <v>42</v>
      </c>
      <c r="B54" s="55"/>
      <c r="C54" s="55"/>
      <c r="D54" s="57">
        <v>668</v>
      </c>
      <c r="E54" s="58"/>
      <c r="F54" s="59">
        <v>1922</v>
      </c>
      <c r="G54" s="56"/>
    </row>
    <row r="55" spans="1:7" ht="11.85" customHeight="1">
      <c r="A55" s="9" t="s">
        <v>43</v>
      </c>
      <c r="B55" s="55"/>
      <c r="C55" s="55"/>
      <c r="D55" s="57">
        <v>-5206</v>
      </c>
      <c r="E55" s="58"/>
      <c r="F55" s="59">
        <v>-3785</v>
      </c>
      <c r="G55" s="56"/>
    </row>
    <row r="56" spans="1:7" ht="11.85" customHeight="1">
      <c r="A56" s="9" t="s">
        <v>44</v>
      </c>
      <c r="B56" s="55"/>
      <c r="C56" s="55"/>
      <c r="D56" s="57">
        <v>-17709</v>
      </c>
      <c r="E56" s="58"/>
      <c r="F56" s="59">
        <v>8715</v>
      </c>
      <c r="G56" s="56"/>
    </row>
    <row r="57" spans="1:7" ht="11.85" customHeight="1">
      <c r="A57" s="9" t="s">
        <v>45</v>
      </c>
      <c r="B57" s="55"/>
      <c r="C57" s="55"/>
      <c r="D57" s="57">
        <v>-2406</v>
      </c>
      <c r="E57" s="58"/>
      <c r="F57" s="59">
        <v>1313</v>
      </c>
      <c r="G57" s="56"/>
    </row>
    <row r="58" spans="1:7" ht="11.85" customHeight="1">
      <c r="A58" s="9" t="s">
        <v>46</v>
      </c>
      <c r="B58" s="55"/>
      <c r="C58" s="55"/>
      <c r="D58" s="57">
        <v>0</v>
      </c>
      <c r="E58" s="58"/>
      <c r="F58" s="59">
        <v>0</v>
      </c>
      <c r="G58" s="56"/>
    </row>
    <row r="59" spans="1:7" ht="11.85" customHeight="1">
      <c r="A59" s="12" t="s">
        <v>47</v>
      </c>
      <c r="B59" s="62"/>
      <c r="C59" s="62"/>
      <c r="D59" s="19">
        <v>-115</v>
      </c>
      <c r="E59" s="20"/>
      <c r="F59" s="21">
        <v>12202</v>
      </c>
      <c r="G59" s="22"/>
    </row>
    <row r="60" spans="1:7" s="18" customFormat="1" ht="11.85" customHeight="1">
      <c r="A60" s="23" t="s">
        <v>48</v>
      </c>
      <c r="B60" s="8"/>
      <c r="C60" s="8"/>
      <c r="D60" s="29">
        <v>-24668</v>
      </c>
      <c r="E60" s="50"/>
      <c r="F60" s="51">
        <v>29090</v>
      </c>
      <c r="G60" s="52"/>
    </row>
    <row r="61" spans="1:7" ht="11.85" customHeight="1">
      <c r="A61" s="9"/>
      <c r="B61" s="55"/>
      <c r="C61" s="55"/>
      <c r="D61" s="31"/>
      <c r="E61" s="36"/>
      <c r="F61" s="59"/>
      <c r="G61" s="56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8D61-FA9D-4F45-B23A-042AA0392045}">
  <sheetPr>
    <tabColor rgb="FF92D050"/>
  </sheetPr>
  <dimension ref="A1:G29"/>
  <sheetViews>
    <sheetView showGridLines="0" zoomScaleNormal="100" workbookViewId="0"/>
  </sheetViews>
  <sheetFormatPr defaultColWidth="11.42578125" defaultRowHeight="16.5"/>
  <cols>
    <col min="1" max="1" width="61.42578125" style="63" customWidth="1"/>
    <col min="2" max="2" width="10.85546875" style="63" customWidth="1"/>
    <col min="3" max="3" width="8.42578125" style="63" customWidth="1"/>
    <col min="4" max="4" width="1.28515625" style="115" customWidth="1"/>
    <col min="5" max="5" width="8.42578125" style="63" customWidth="1"/>
    <col min="6" max="6" width="1.28515625" style="115" customWidth="1"/>
    <col min="7" max="27" width="11.42578125" style="63" customWidth="1"/>
    <col min="28" max="16384" width="11.42578125" style="63"/>
  </cols>
  <sheetData>
    <row r="1" spans="1:7" s="3" customFormat="1" ht="15.75">
      <c r="A1" s="175" t="s">
        <v>49</v>
      </c>
      <c r="B1" s="1"/>
      <c r="C1" s="1"/>
      <c r="D1" s="1"/>
      <c r="E1" s="2"/>
      <c r="F1" s="1"/>
      <c r="G1" s="2"/>
    </row>
    <row r="2" spans="1:7" ht="11.85" customHeight="1">
      <c r="A2" s="11"/>
      <c r="B2" s="11"/>
      <c r="C2" s="4"/>
      <c r="D2" s="10"/>
      <c r="E2" s="11"/>
      <c r="F2" s="10"/>
    </row>
    <row r="3" spans="1:7" s="110" customFormat="1" ht="11.85" customHeight="1">
      <c r="A3" s="62" t="s">
        <v>1</v>
      </c>
      <c r="B3" s="13"/>
      <c r="C3" s="132">
        <v>2022</v>
      </c>
      <c r="D3" s="68"/>
      <c r="E3" s="16">
        <v>2021</v>
      </c>
      <c r="F3" s="67"/>
    </row>
    <row r="4" spans="1:7" ht="11.85" customHeight="1">
      <c r="A4" s="8" t="s">
        <v>19</v>
      </c>
      <c r="B4" s="8"/>
      <c r="C4" s="80">
        <v>21</v>
      </c>
      <c r="D4" s="50"/>
      <c r="E4" s="81">
        <v>48013</v>
      </c>
      <c r="F4" s="36"/>
    </row>
    <row r="5" spans="1:7" s="120" customFormat="1" ht="5.25" customHeight="1">
      <c r="A5" s="8"/>
      <c r="B5" s="8"/>
      <c r="C5" s="57"/>
      <c r="D5" s="50"/>
      <c r="E5" s="76"/>
      <c r="F5" s="121"/>
    </row>
    <row r="6" spans="1:7" ht="11.85" customHeight="1">
      <c r="A6" s="122" t="s">
        <v>50</v>
      </c>
      <c r="B6" s="122"/>
      <c r="C6" s="57"/>
      <c r="D6" s="58"/>
      <c r="E6" s="24"/>
      <c r="F6" s="121"/>
    </row>
    <row r="7" spans="1:7" s="120" customFormat="1" ht="5.25" customHeight="1">
      <c r="A7" s="122"/>
      <c r="B7" s="122"/>
      <c r="C7" s="57"/>
      <c r="D7" s="50"/>
      <c r="E7" s="76"/>
      <c r="F7" s="121"/>
    </row>
    <row r="8" spans="1:7" ht="11.25" customHeight="1">
      <c r="A8" s="122" t="s">
        <v>51</v>
      </c>
      <c r="B8" s="122"/>
      <c r="C8" s="57"/>
      <c r="D8" s="58"/>
      <c r="E8" s="75"/>
      <c r="F8" s="36"/>
    </row>
    <row r="9" spans="1:7" ht="11.85" customHeight="1">
      <c r="A9" s="126" t="s">
        <v>52</v>
      </c>
      <c r="B9" s="126"/>
      <c r="C9" s="57">
        <v>14478</v>
      </c>
      <c r="D9" s="74"/>
      <c r="E9" s="75">
        <v>82259</v>
      </c>
      <c r="F9" s="36"/>
    </row>
    <row r="10" spans="1:7" ht="11.85" customHeight="1">
      <c r="A10" s="126" t="s">
        <v>53</v>
      </c>
      <c r="B10" s="126"/>
      <c r="C10" s="73">
        <v>-106390</v>
      </c>
      <c r="D10" s="74"/>
      <c r="E10" s="72">
        <v>-31553</v>
      </c>
      <c r="F10" s="36"/>
    </row>
    <row r="11" spans="1:7" ht="11.85" customHeight="1">
      <c r="A11" s="126" t="s">
        <v>54</v>
      </c>
      <c r="B11" s="126"/>
      <c r="C11" s="73">
        <v>-16</v>
      </c>
      <c r="D11" s="74"/>
      <c r="E11" s="72">
        <v>16</v>
      </c>
      <c r="F11" s="36"/>
    </row>
    <row r="12" spans="1:7" ht="11.85" customHeight="1">
      <c r="A12" s="116" t="s">
        <v>55</v>
      </c>
      <c r="B12" s="116"/>
      <c r="C12" s="73">
        <v>-2777</v>
      </c>
      <c r="D12" s="74"/>
      <c r="E12" s="72">
        <v>-1414</v>
      </c>
      <c r="F12" s="36"/>
    </row>
    <row r="13" spans="1:7" ht="11.85" customHeight="1">
      <c r="A13" s="131" t="s">
        <v>56</v>
      </c>
      <c r="B13" s="131"/>
      <c r="C13" s="73">
        <v>0</v>
      </c>
      <c r="D13" s="74"/>
      <c r="E13" s="72">
        <v>697</v>
      </c>
      <c r="F13" s="36"/>
    </row>
    <row r="14" spans="1:7" ht="11.85" hidden="1" customHeight="1">
      <c r="A14" s="116" t="s">
        <v>57</v>
      </c>
      <c r="B14" s="116"/>
      <c r="C14" s="73">
        <v>0</v>
      </c>
      <c r="D14" s="58"/>
      <c r="E14" s="72">
        <v>0</v>
      </c>
      <c r="F14" s="130"/>
    </row>
    <row r="15" spans="1:7" ht="11.25" hidden="1" customHeight="1">
      <c r="A15" s="116" t="s">
        <v>58</v>
      </c>
      <c r="B15" s="116"/>
      <c r="C15" s="73">
        <v>0</v>
      </c>
      <c r="D15" s="74"/>
      <c r="E15" s="129">
        <v>0</v>
      </c>
      <c r="F15" s="121"/>
    </row>
    <row r="16" spans="1:7" ht="11.25" customHeight="1" collapsed="1">
      <c r="A16" s="83" t="s">
        <v>59</v>
      </c>
      <c r="B16" s="83"/>
      <c r="C16" s="73">
        <v>14684</v>
      </c>
      <c r="D16" s="74"/>
      <c r="E16" s="129">
        <v>3218</v>
      </c>
      <c r="F16" s="121"/>
    </row>
    <row r="17" spans="1:6" ht="11.25" customHeight="1">
      <c r="A17" s="128" t="s">
        <v>60</v>
      </c>
      <c r="B17" s="126"/>
      <c r="C17" s="73">
        <v>25498</v>
      </c>
      <c r="D17" s="74"/>
      <c r="E17" s="72">
        <v>-15420</v>
      </c>
      <c r="F17" s="36"/>
    </row>
    <row r="18" spans="1:6" ht="11.25" customHeight="1">
      <c r="A18" s="124" t="s">
        <v>61</v>
      </c>
      <c r="B18" s="124"/>
      <c r="C18" s="80">
        <v>-54523</v>
      </c>
      <c r="D18" s="79"/>
      <c r="E18" s="81">
        <v>37803</v>
      </c>
      <c r="F18" s="127"/>
    </row>
    <row r="19" spans="1:6" s="120" customFormat="1" ht="5.25" customHeight="1">
      <c r="A19" s="122"/>
      <c r="B19" s="122"/>
      <c r="C19" s="57"/>
      <c r="D19" s="50"/>
      <c r="E19" s="76"/>
      <c r="F19" s="121"/>
    </row>
    <row r="20" spans="1:6" ht="11.85" customHeight="1">
      <c r="A20" s="122" t="s">
        <v>62</v>
      </c>
      <c r="B20" s="122"/>
      <c r="C20" s="29"/>
      <c r="D20" s="74"/>
      <c r="E20" s="75"/>
      <c r="F20" s="36"/>
    </row>
    <row r="21" spans="1:6" ht="11.85" customHeight="1">
      <c r="A21" s="116" t="s">
        <v>63</v>
      </c>
      <c r="B21" s="116"/>
      <c r="C21" s="73">
        <v>13178</v>
      </c>
      <c r="D21" s="74"/>
      <c r="E21" s="72">
        <v>-670</v>
      </c>
      <c r="F21" s="125"/>
    </row>
    <row r="22" spans="1:6" ht="11.85" customHeight="1">
      <c r="A22" s="126" t="s">
        <v>64</v>
      </c>
      <c r="B22" s="126"/>
      <c r="C22" s="73">
        <v>-3582</v>
      </c>
      <c r="D22" s="74"/>
      <c r="E22" s="72">
        <v>226</v>
      </c>
      <c r="F22" s="125"/>
    </row>
    <row r="23" spans="1:6" ht="11.85" customHeight="1">
      <c r="A23" s="124" t="s">
        <v>65</v>
      </c>
      <c r="B23" s="124"/>
      <c r="C23" s="80">
        <v>9596</v>
      </c>
      <c r="D23" s="79"/>
      <c r="E23" s="81">
        <v>-444</v>
      </c>
      <c r="F23" s="123"/>
    </row>
    <row r="24" spans="1:6" s="120" customFormat="1" ht="5.25" customHeight="1">
      <c r="A24" s="122"/>
      <c r="B24" s="122"/>
      <c r="C24" s="57"/>
      <c r="D24" s="50"/>
      <c r="E24" s="76"/>
      <c r="F24" s="121"/>
    </row>
    <row r="25" spans="1:6" ht="11.85" customHeight="1">
      <c r="A25" s="122" t="s">
        <v>66</v>
      </c>
      <c r="B25" s="122"/>
      <c r="C25" s="77">
        <v>-44927</v>
      </c>
      <c r="D25" s="50"/>
      <c r="E25" s="76">
        <v>37359</v>
      </c>
      <c r="F25" s="36"/>
    </row>
    <row r="26" spans="1:6" s="120" customFormat="1" ht="5.25" customHeight="1">
      <c r="A26" s="8"/>
      <c r="B26" s="8"/>
      <c r="C26" s="57"/>
      <c r="D26" s="50"/>
      <c r="E26" s="76"/>
      <c r="F26" s="121"/>
    </row>
    <row r="27" spans="1:6" ht="11.85" customHeight="1">
      <c r="A27" s="8" t="s">
        <v>67</v>
      </c>
      <c r="B27" s="8"/>
      <c r="C27" s="77">
        <v>-44906</v>
      </c>
      <c r="D27" s="50"/>
      <c r="E27" s="82">
        <v>85372</v>
      </c>
      <c r="F27" s="119"/>
    </row>
    <row r="28" spans="1:6" s="117" customFormat="1" ht="11.85" customHeight="1">
      <c r="A28" s="116" t="s">
        <v>20</v>
      </c>
      <c r="B28" s="116"/>
      <c r="C28" s="73">
        <v>-47227</v>
      </c>
      <c r="D28" s="74"/>
      <c r="E28" s="72">
        <v>83915</v>
      </c>
      <c r="F28" s="118"/>
    </row>
    <row r="29" spans="1:6" ht="11.85" customHeight="1">
      <c r="A29" s="116" t="s">
        <v>21</v>
      </c>
      <c r="B29" s="116"/>
      <c r="C29" s="73">
        <v>2321</v>
      </c>
      <c r="D29" s="74"/>
      <c r="E29" s="72">
        <v>1457</v>
      </c>
      <c r="F29" s="36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9496-3134-4148-85DC-A6E8D1E196CB}">
  <sheetPr>
    <tabColor rgb="FF92D050"/>
  </sheetPr>
  <dimension ref="A1:G69"/>
  <sheetViews>
    <sheetView showGridLines="0" topLeftCell="A22" zoomScaleNormal="100" workbookViewId="0"/>
  </sheetViews>
  <sheetFormatPr defaultColWidth="11.42578125" defaultRowHeight="14.25"/>
  <cols>
    <col min="1" max="1" width="55.85546875" style="63" customWidth="1"/>
    <col min="2" max="2" width="7.140625" style="63" customWidth="1"/>
    <col min="3" max="3" width="1" style="65" customWidth="1"/>
    <col min="4" max="4" width="12.85546875" style="65" customWidth="1"/>
    <col min="5" max="5" width="1.28515625" style="64" customWidth="1"/>
    <col min="6" max="6" width="12.85546875" style="108" customWidth="1"/>
    <col min="7" max="7" width="1.28515625" style="107" customWidth="1"/>
    <col min="8" max="60" width="11.42578125" style="63" customWidth="1"/>
    <col min="61" max="16384" width="11.42578125" style="63"/>
  </cols>
  <sheetData>
    <row r="1" spans="1:7" s="3" customFormat="1" ht="15.75">
      <c r="A1" s="175" t="s">
        <v>68</v>
      </c>
      <c r="B1" s="1"/>
      <c r="C1" s="1"/>
      <c r="D1" s="1"/>
      <c r="E1" s="2"/>
      <c r="F1" s="1"/>
      <c r="G1" s="2"/>
    </row>
    <row r="2" spans="1:7" s="111" customFormat="1" ht="11.85" customHeight="1">
      <c r="A2" s="114"/>
      <c r="B2" s="113"/>
      <c r="C2" s="113"/>
      <c r="D2" s="113"/>
      <c r="E2" s="112"/>
      <c r="F2" s="113"/>
      <c r="G2" s="112"/>
    </row>
    <row r="3" spans="1:7" s="192" customFormat="1" ht="12.75" customHeight="1">
      <c r="A3" s="62" t="s">
        <v>33</v>
      </c>
      <c r="B3" s="13" t="s">
        <v>2</v>
      </c>
      <c r="C3" s="13"/>
      <c r="D3" s="189">
        <v>44926</v>
      </c>
      <c r="E3" s="68"/>
      <c r="F3" s="190">
        <v>44561</v>
      </c>
      <c r="G3" s="191"/>
    </row>
    <row r="4" spans="1:7" s="194" customFormat="1" ht="9.75" customHeight="1">
      <c r="A4" s="8" t="s">
        <v>69</v>
      </c>
      <c r="B4" s="54"/>
      <c r="C4" s="54"/>
      <c r="D4" s="179"/>
      <c r="E4" s="42"/>
      <c r="F4" s="180"/>
      <c r="G4" s="193"/>
    </row>
    <row r="5" spans="1:7" s="194" customFormat="1" ht="9.75" customHeight="1">
      <c r="A5" s="8" t="s">
        <v>70</v>
      </c>
      <c r="B5" s="54"/>
      <c r="C5" s="54"/>
      <c r="D5" s="181"/>
      <c r="E5" s="42"/>
      <c r="F5" s="182"/>
      <c r="G5" s="193"/>
    </row>
    <row r="6" spans="1:7" s="194" customFormat="1" ht="9.75" customHeight="1">
      <c r="A6" s="195" t="s">
        <v>71</v>
      </c>
      <c r="B6" s="196">
        <v>16</v>
      </c>
      <c r="C6" s="196"/>
      <c r="D6" s="197">
        <v>18347</v>
      </c>
      <c r="E6" s="198"/>
      <c r="F6" s="199">
        <v>17070</v>
      </c>
      <c r="G6" s="200"/>
    </row>
    <row r="7" spans="1:7" s="194" customFormat="1" ht="9.75" customHeight="1">
      <c r="A7" s="195" t="s">
        <v>72</v>
      </c>
      <c r="B7" s="196">
        <v>17</v>
      </c>
      <c r="C7" s="196"/>
      <c r="D7" s="197">
        <v>276901</v>
      </c>
      <c r="E7" s="198"/>
      <c r="F7" s="199">
        <v>252828</v>
      </c>
      <c r="G7" s="200"/>
    </row>
    <row r="8" spans="1:7" s="194" customFormat="1" ht="9.75" customHeight="1">
      <c r="A8" s="195" t="s">
        <v>73</v>
      </c>
      <c r="B8" s="196"/>
      <c r="C8" s="196"/>
      <c r="D8" s="197">
        <v>0</v>
      </c>
      <c r="E8" s="198"/>
      <c r="F8" s="199">
        <v>0</v>
      </c>
      <c r="G8" s="200"/>
    </row>
    <row r="9" spans="1:7" s="194" customFormat="1" ht="9.75" customHeight="1">
      <c r="A9" s="195" t="s">
        <v>74</v>
      </c>
      <c r="B9" s="201"/>
      <c r="C9" s="201"/>
      <c r="D9" s="197">
        <v>0</v>
      </c>
      <c r="E9" s="198"/>
      <c r="F9" s="199">
        <v>0</v>
      </c>
      <c r="G9" s="200"/>
    </row>
    <row r="10" spans="1:7" s="194" customFormat="1" ht="9.75" customHeight="1" collapsed="1">
      <c r="A10" s="195" t="s">
        <v>75</v>
      </c>
      <c r="B10" s="201">
        <v>19</v>
      </c>
      <c r="C10" s="201"/>
      <c r="D10" s="197">
        <v>7094</v>
      </c>
      <c r="E10" s="198"/>
      <c r="F10" s="199">
        <v>6110</v>
      </c>
      <c r="G10" s="200"/>
    </row>
    <row r="11" spans="1:7" s="194" customFormat="1" ht="9.75" customHeight="1">
      <c r="A11" s="195" t="s">
        <v>76</v>
      </c>
      <c r="B11" s="201"/>
      <c r="C11" s="201"/>
      <c r="D11" s="197">
        <v>324</v>
      </c>
      <c r="E11" s="198"/>
      <c r="F11" s="199">
        <v>313</v>
      </c>
      <c r="G11" s="200"/>
    </row>
    <row r="12" spans="1:7" s="194" customFormat="1" ht="9.75" customHeight="1">
      <c r="A12" s="195" t="s">
        <v>77</v>
      </c>
      <c r="B12" s="201">
        <v>20</v>
      </c>
      <c r="C12" s="201"/>
      <c r="D12" s="197">
        <v>47517</v>
      </c>
      <c r="E12" s="198"/>
      <c r="F12" s="199">
        <v>52772</v>
      </c>
      <c r="G12" s="200"/>
    </row>
    <row r="13" spans="1:7" s="194" customFormat="1" ht="9.75" customHeight="1">
      <c r="A13" s="195" t="s">
        <v>78</v>
      </c>
      <c r="B13" s="201">
        <v>36</v>
      </c>
      <c r="C13" s="201"/>
      <c r="D13" s="197">
        <v>31187</v>
      </c>
      <c r="E13" s="198"/>
      <c r="F13" s="199">
        <v>35240</v>
      </c>
      <c r="G13" s="200"/>
    </row>
    <row r="14" spans="1:7" s="194" customFormat="1" ht="9.75" customHeight="1">
      <c r="A14" s="195" t="s">
        <v>79</v>
      </c>
      <c r="B14" s="201">
        <v>13</v>
      </c>
      <c r="C14" s="201"/>
      <c r="D14" s="197">
        <v>0</v>
      </c>
      <c r="E14" s="198"/>
      <c r="F14" s="199">
        <v>0</v>
      </c>
      <c r="G14" s="200"/>
    </row>
    <row r="15" spans="1:7" s="194" customFormat="1" ht="9.75" customHeight="1" collapsed="1">
      <c r="A15" s="195" t="s">
        <v>80</v>
      </c>
      <c r="B15" s="201">
        <v>13</v>
      </c>
      <c r="C15" s="201"/>
      <c r="D15" s="197">
        <v>16133</v>
      </c>
      <c r="E15" s="198"/>
      <c r="F15" s="199">
        <v>8905</v>
      </c>
      <c r="G15" s="200"/>
    </row>
    <row r="16" spans="1:7" s="194" customFormat="1" ht="9.75" customHeight="1">
      <c r="A16" s="195" t="s">
        <v>185</v>
      </c>
      <c r="B16" s="201">
        <v>6</v>
      </c>
      <c r="C16" s="201"/>
      <c r="D16" s="197">
        <v>51</v>
      </c>
      <c r="E16" s="198"/>
      <c r="F16" s="199">
        <v>85</v>
      </c>
      <c r="G16" s="200"/>
    </row>
    <row r="17" spans="1:7" s="194" customFormat="1" ht="9.75" customHeight="1">
      <c r="A17" s="195" t="s">
        <v>186</v>
      </c>
      <c r="B17" s="201"/>
      <c r="C17" s="201"/>
      <c r="D17" s="197">
        <v>3411</v>
      </c>
      <c r="E17" s="198"/>
      <c r="F17" s="199">
        <v>2894</v>
      </c>
      <c r="G17" s="200"/>
    </row>
    <row r="18" spans="1:7" s="208" customFormat="1" ht="9.75" customHeight="1">
      <c r="A18" s="202" t="s">
        <v>81</v>
      </c>
      <c r="B18" s="203"/>
      <c r="C18" s="203"/>
      <c r="D18" s="204">
        <f>SUM(D6:D17)</f>
        <v>400965</v>
      </c>
      <c r="E18" s="205"/>
      <c r="F18" s="206">
        <f>SUM(F6:F17)</f>
        <v>376217</v>
      </c>
      <c r="G18" s="207"/>
    </row>
    <row r="19" spans="1:7" s="194" customFormat="1" ht="9.75" customHeight="1">
      <c r="A19" s="209" t="s">
        <v>82</v>
      </c>
      <c r="B19" s="201"/>
      <c r="C19" s="201"/>
      <c r="D19" s="197"/>
      <c r="E19" s="198"/>
      <c r="F19" s="199"/>
      <c r="G19" s="200"/>
    </row>
    <row r="20" spans="1:7" s="194" customFormat="1" ht="9.75" customHeight="1">
      <c r="A20" s="195" t="s">
        <v>83</v>
      </c>
      <c r="B20" s="201">
        <v>21</v>
      </c>
      <c r="C20" s="201"/>
      <c r="D20" s="197">
        <v>20969</v>
      </c>
      <c r="E20" s="198"/>
      <c r="F20" s="199">
        <v>41539</v>
      </c>
      <c r="G20" s="200"/>
    </row>
    <row r="21" spans="1:7" s="194" customFormat="1" ht="9.75" customHeight="1">
      <c r="A21" s="195" t="s">
        <v>84</v>
      </c>
      <c r="B21" s="201"/>
      <c r="C21" s="201"/>
      <c r="D21" s="197">
        <v>0</v>
      </c>
      <c r="E21" s="198"/>
      <c r="F21" s="199">
        <v>0</v>
      </c>
      <c r="G21" s="200"/>
    </row>
    <row r="22" spans="1:7" s="194" customFormat="1" ht="9.75" customHeight="1" collapsed="1">
      <c r="A22" s="195" t="s">
        <v>85</v>
      </c>
      <c r="B22" s="201">
        <v>22</v>
      </c>
      <c r="C22" s="201"/>
      <c r="D22" s="197">
        <v>3043</v>
      </c>
      <c r="E22" s="198"/>
      <c r="F22" s="199">
        <v>4861</v>
      </c>
      <c r="G22" s="200"/>
    </row>
    <row r="23" spans="1:7" s="194" customFormat="1" ht="9.75" customHeight="1">
      <c r="A23" s="195" t="s">
        <v>187</v>
      </c>
      <c r="B23" s="201">
        <v>23</v>
      </c>
      <c r="C23" s="201"/>
      <c r="D23" s="197">
        <v>54016</v>
      </c>
      <c r="E23" s="198"/>
      <c r="F23" s="199">
        <v>44443</v>
      </c>
      <c r="G23" s="200"/>
    </row>
    <row r="24" spans="1:7" s="194" customFormat="1" ht="9.75" customHeight="1">
      <c r="A24" s="195" t="s">
        <v>185</v>
      </c>
      <c r="B24" s="201">
        <v>6</v>
      </c>
      <c r="C24" s="201"/>
      <c r="D24" s="197">
        <v>175</v>
      </c>
      <c r="E24" s="198"/>
      <c r="F24" s="199">
        <v>290</v>
      </c>
      <c r="G24" s="200"/>
    </row>
    <row r="25" spans="1:7" s="194" customFormat="1" ht="9.75" customHeight="1">
      <c r="A25" s="195" t="s">
        <v>86</v>
      </c>
      <c r="B25" s="201">
        <v>24</v>
      </c>
      <c r="C25" s="201"/>
      <c r="D25" s="197">
        <v>20199</v>
      </c>
      <c r="E25" s="198"/>
      <c r="F25" s="199">
        <v>8362</v>
      </c>
      <c r="G25" s="200"/>
    </row>
    <row r="26" spans="1:7" s="194" customFormat="1" ht="9.75" customHeight="1">
      <c r="A26" s="195" t="s">
        <v>78</v>
      </c>
      <c r="B26" s="201">
        <v>36</v>
      </c>
      <c r="C26" s="201"/>
      <c r="D26" s="197">
        <v>89692</v>
      </c>
      <c r="E26" s="198"/>
      <c r="F26" s="199">
        <v>120645</v>
      </c>
      <c r="G26" s="200"/>
    </row>
    <row r="27" spans="1:7" s="194" customFormat="1" ht="9.75" customHeight="1">
      <c r="A27" s="195" t="s">
        <v>87</v>
      </c>
      <c r="B27" s="201">
        <v>25</v>
      </c>
      <c r="C27" s="201"/>
      <c r="D27" s="197">
        <v>20775</v>
      </c>
      <c r="E27" s="198"/>
      <c r="F27" s="199">
        <v>12402</v>
      </c>
      <c r="G27" s="200"/>
    </row>
    <row r="28" spans="1:7" s="194" customFormat="1" ht="9.75" customHeight="1">
      <c r="A28" s="195" t="s">
        <v>88</v>
      </c>
      <c r="B28" s="201">
        <v>13</v>
      </c>
      <c r="C28" s="201"/>
      <c r="D28" s="197">
        <v>160</v>
      </c>
      <c r="E28" s="198"/>
      <c r="F28" s="199">
        <v>2717</v>
      </c>
      <c r="G28" s="200"/>
    </row>
    <row r="29" spans="1:7" s="194" customFormat="1" ht="9.75" customHeight="1">
      <c r="A29" s="195" t="s">
        <v>89</v>
      </c>
      <c r="B29" s="201">
        <v>26</v>
      </c>
      <c r="C29" s="201"/>
      <c r="D29" s="197">
        <v>65846</v>
      </c>
      <c r="E29" s="198"/>
      <c r="F29" s="199">
        <v>102706</v>
      </c>
      <c r="G29" s="200"/>
    </row>
    <row r="30" spans="1:7" s="194" customFormat="1" ht="9.75" customHeight="1">
      <c r="A30" s="195" t="s">
        <v>90</v>
      </c>
      <c r="B30" s="201">
        <v>27</v>
      </c>
      <c r="C30" s="201"/>
      <c r="D30" s="197">
        <v>106540</v>
      </c>
      <c r="E30" s="198"/>
      <c r="F30" s="199">
        <v>68176</v>
      </c>
      <c r="G30" s="200"/>
    </row>
    <row r="31" spans="1:7" s="194" customFormat="1" ht="9.75" customHeight="1">
      <c r="A31" s="195" t="s">
        <v>91</v>
      </c>
      <c r="B31" s="201">
        <v>28</v>
      </c>
      <c r="C31" s="201"/>
      <c r="D31" s="197">
        <v>9947</v>
      </c>
      <c r="E31" s="198"/>
      <c r="F31" s="199">
        <v>0</v>
      </c>
      <c r="G31" s="200"/>
    </row>
    <row r="32" spans="1:7" s="194" customFormat="1" ht="9.75" customHeight="1">
      <c r="A32" s="210" t="s">
        <v>92</v>
      </c>
      <c r="B32" s="211"/>
      <c r="C32" s="211"/>
      <c r="D32" s="212">
        <f>SUM(D20:D31)</f>
        <v>391362</v>
      </c>
      <c r="E32" s="213"/>
      <c r="F32" s="214">
        <f>SUM(F20:F31)</f>
        <v>406141</v>
      </c>
      <c r="G32" s="215"/>
    </row>
    <row r="33" spans="1:7" s="208" customFormat="1" ht="9.75" customHeight="1">
      <c r="A33" s="216" t="s">
        <v>93</v>
      </c>
      <c r="B33" s="217">
        <v>7</v>
      </c>
      <c r="C33" s="217"/>
      <c r="D33" s="218">
        <f>+D18+D32</f>
        <v>792327</v>
      </c>
      <c r="E33" s="219"/>
      <c r="F33" s="220">
        <f>+F18+F32</f>
        <v>782358</v>
      </c>
      <c r="G33" s="221"/>
    </row>
    <row r="34" spans="1:7" s="208" customFormat="1" ht="9.75" customHeight="1">
      <c r="A34" s="216"/>
      <c r="B34" s="217"/>
      <c r="C34" s="217"/>
      <c r="D34" s="218"/>
      <c r="E34" s="219"/>
      <c r="F34" s="220"/>
      <c r="G34" s="221"/>
    </row>
    <row r="35" spans="1:7" s="194" customFormat="1" ht="9.75" customHeight="1">
      <c r="A35" s="209" t="s">
        <v>94</v>
      </c>
      <c r="B35" s="201"/>
      <c r="C35" s="201"/>
      <c r="D35" s="197"/>
      <c r="E35" s="198"/>
      <c r="F35" s="199"/>
      <c r="G35" s="200"/>
    </row>
    <row r="36" spans="1:7" s="194" customFormat="1" ht="9.75" customHeight="1">
      <c r="A36" s="209" t="s">
        <v>95</v>
      </c>
      <c r="B36" s="201"/>
      <c r="C36" s="201"/>
      <c r="D36" s="197"/>
      <c r="E36" s="198"/>
      <c r="F36" s="199"/>
      <c r="G36" s="200"/>
    </row>
    <row r="37" spans="1:7" s="194" customFormat="1" ht="9.75" customHeight="1">
      <c r="A37" s="195" t="s">
        <v>96</v>
      </c>
      <c r="B37" s="201"/>
      <c r="C37" s="201"/>
      <c r="D37" s="197">
        <v>6585</v>
      </c>
      <c r="E37" s="198"/>
      <c r="F37" s="199">
        <v>6585</v>
      </c>
      <c r="G37" s="200"/>
    </row>
    <row r="38" spans="1:7" s="194" customFormat="1" ht="9.75" customHeight="1">
      <c r="A38" s="195" t="s">
        <v>97</v>
      </c>
      <c r="B38" s="201"/>
      <c r="C38" s="201"/>
      <c r="D38" s="197">
        <v>-30034</v>
      </c>
      <c r="E38" s="198"/>
      <c r="F38" s="199">
        <v>36968</v>
      </c>
      <c r="G38" s="200"/>
    </row>
    <row r="39" spans="1:7" s="194" customFormat="1" ht="9.75" customHeight="1">
      <c r="A39" s="195" t="s">
        <v>98</v>
      </c>
      <c r="B39" s="201"/>
      <c r="C39" s="201"/>
      <c r="D39" s="197">
        <v>15699</v>
      </c>
      <c r="E39" s="198"/>
      <c r="F39" s="199">
        <v>4163</v>
      </c>
      <c r="G39" s="200"/>
    </row>
    <row r="40" spans="1:7" s="194" customFormat="1" ht="9.75" customHeight="1">
      <c r="A40" s="195" t="s">
        <v>99</v>
      </c>
      <c r="B40" s="201"/>
      <c r="C40" s="201"/>
      <c r="D40" s="197">
        <v>118223</v>
      </c>
      <c r="E40" s="198"/>
      <c r="F40" s="199">
        <v>132994</v>
      </c>
      <c r="G40" s="200"/>
    </row>
    <row r="41" spans="1:7" s="194" customFormat="1" ht="9.75" customHeight="1">
      <c r="A41" s="222" t="s">
        <v>100</v>
      </c>
      <c r="B41" s="223">
        <v>38</v>
      </c>
      <c r="C41" s="223"/>
      <c r="D41" s="224">
        <f>SUM(D37:D40)</f>
        <v>110473</v>
      </c>
      <c r="E41" s="225"/>
      <c r="F41" s="226">
        <f>SUM(F37:F40)</f>
        <v>180710</v>
      </c>
      <c r="G41" s="227"/>
    </row>
    <row r="42" spans="1:7" s="194" customFormat="1" ht="9.75" customHeight="1">
      <c r="A42" s="228" t="s">
        <v>101</v>
      </c>
      <c r="B42" s="229"/>
      <c r="C42" s="229"/>
      <c r="D42" s="230">
        <v>18464</v>
      </c>
      <c r="E42" s="231"/>
      <c r="F42" s="232">
        <v>16472</v>
      </c>
      <c r="G42" s="233"/>
    </row>
    <row r="43" spans="1:7" s="208" customFormat="1" ht="9.75" customHeight="1">
      <c r="A43" s="216" t="s">
        <v>102</v>
      </c>
      <c r="B43" s="217"/>
      <c r="C43" s="217"/>
      <c r="D43" s="218">
        <f>SUM(D41:D42)</f>
        <v>128937</v>
      </c>
      <c r="E43" s="219"/>
      <c r="F43" s="220">
        <f>SUM(F41:F42)</f>
        <v>197182</v>
      </c>
      <c r="G43" s="221"/>
    </row>
    <row r="44" spans="1:7" s="208" customFormat="1" ht="9.75" customHeight="1">
      <c r="A44" s="216"/>
      <c r="B44" s="217"/>
      <c r="C44" s="217"/>
      <c r="D44" s="218"/>
      <c r="E44" s="219"/>
      <c r="F44" s="220"/>
      <c r="G44" s="221"/>
    </row>
    <row r="45" spans="1:7" s="194" customFormat="1" ht="9.75" customHeight="1">
      <c r="A45" s="209" t="s">
        <v>103</v>
      </c>
      <c r="B45" s="201"/>
      <c r="C45" s="201"/>
      <c r="D45" s="197"/>
      <c r="E45" s="198"/>
      <c r="F45" s="199"/>
      <c r="G45" s="200"/>
    </row>
    <row r="46" spans="1:7" s="194" customFormat="1" ht="9.75" customHeight="1">
      <c r="A46" s="195" t="s">
        <v>104</v>
      </c>
      <c r="B46" s="201">
        <v>29</v>
      </c>
      <c r="C46" s="201"/>
      <c r="D46" s="197">
        <v>17760</v>
      </c>
      <c r="E46" s="198"/>
      <c r="F46" s="199">
        <v>20421</v>
      </c>
      <c r="G46" s="200"/>
    </row>
    <row r="47" spans="1:7" s="194" customFormat="1" ht="9.75" customHeight="1">
      <c r="A47" s="195" t="s">
        <v>105</v>
      </c>
      <c r="B47" s="201">
        <v>29</v>
      </c>
      <c r="C47" s="201"/>
      <c r="D47" s="197">
        <v>78848</v>
      </c>
      <c r="E47" s="198"/>
      <c r="F47" s="199">
        <v>50839</v>
      </c>
      <c r="G47" s="200"/>
    </row>
    <row r="48" spans="1:7" s="194" customFormat="1" ht="9.75" customHeight="1">
      <c r="A48" s="195" t="s">
        <v>106</v>
      </c>
      <c r="B48" s="201">
        <v>30</v>
      </c>
      <c r="C48" s="201"/>
      <c r="D48" s="197">
        <v>27812</v>
      </c>
      <c r="E48" s="198"/>
      <c r="F48" s="199">
        <v>40328</v>
      </c>
      <c r="G48" s="200"/>
    </row>
    <row r="49" spans="1:7" s="194" customFormat="1" ht="9.75" customHeight="1">
      <c r="A49" s="195" t="s">
        <v>107</v>
      </c>
      <c r="B49" s="201">
        <v>31</v>
      </c>
      <c r="C49" s="201"/>
      <c r="D49" s="197">
        <v>128239</v>
      </c>
      <c r="E49" s="198"/>
      <c r="F49" s="199">
        <v>116637</v>
      </c>
      <c r="G49" s="200"/>
    </row>
    <row r="50" spans="1:7" s="194" customFormat="1" ht="9.75" customHeight="1">
      <c r="A50" s="195" t="s">
        <v>108</v>
      </c>
      <c r="B50" s="201">
        <v>36</v>
      </c>
      <c r="C50" s="201"/>
      <c r="D50" s="197">
        <v>45337</v>
      </c>
      <c r="E50" s="198"/>
      <c r="F50" s="199">
        <v>30307</v>
      </c>
      <c r="G50" s="200"/>
    </row>
    <row r="51" spans="1:7" s="194" customFormat="1" ht="9.75" customHeight="1">
      <c r="A51" s="195" t="s">
        <v>109</v>
      </c>
      <c r="B51" s="201">
        <v>13</v>
      </c>
      <c r="C51" s="201"/>
      <c r="D51" s="197">
        <v>13648</v>
      </c>
      <c r="E51" s="198"/>
      <c r="F51" s="199">
        <v>33913</v>
      </c>
      <c r="G51" s="200"/>
    </row>
    <row r="52" spans="1:7" s="194" customFormat="1" ht="9.75" customHeight="1">
      <c r="A52" s="234" t="s">
        <v>188</v>
      </c>
      <c r="B52" s="201">
        <v>6</v>
      </c>
      <c r="C52" s="201"/>
      <c r="D52" s="197">
        <v>8936</v>
      </c>
      <c r="E52" s="198"/>
      <c r="F52" s="199">
        <v>7422</v>
      </c>
      <c r="G52" s="200"/>
    </row>
    <row r="53" spans="1:7" s="194" customFormat="1" ht="9.75" customHeight="1">
      <c r="A53" s="195" t="s">
        <v>110</v>
      </c>
      <c r="B53" s="201">
        <v>32</v>
      </c>
      <c r="C53" s="201"/>
      <c r="D53" s="197">
        <v>2108</v>
      </c>
      <c r="E53" s="198"/>
      <c r="F53" s="199">
        <v>2018</v>
      </c>
      <c r="G53" s="200"/>
    </row>
    <row r="54" spans="1:7" s="208" customFormat="1" ht="9.75" customHeight="1">
      <c r="A54" s="202" t="s">
        <v>111</v>
      </c>
      <c r="B54" s="203"/>
      <c r="C54" s="203"/>
      <c r="D54" s="204">
        <f>SUM(D46:D53)</f>
        <v>322688</v>
      </c>
      <c r="E54" s="235"/>
      <c r="F54" s="206">
        <f>SUM(F46:F53)</f>
        <v>301885</v>
      </c>
      <c r="G54" s="236"/>
    </row>
    <row r="55" spans="1:7" s="194" customFormat="1" ht="9.75" customHeight="1">
      <c r="A55" s="209" t="s">
        <v>112</v>
      </c>
      <c r="B55" s="201"/>
      <c r="C55" s="201"/>
      <c r="D55" s="197"/>
      <c r="E55" s="198"/>
      <c r="F55" s="199"/>
      <c r="G55" s="200"/>
    </row>
    <row r="56" spans="1:7" s="194" customFormat="1" ht="9.75" customHeight="1">
      <c r="A56" s="195" t="s">
        <v>113</v>
      </c>
      <c r="B56" s="201">
        <v>33</v>
      </c>
      <c r="C56" s="201"/>
      <c r="D56" s="197">
        <v>48797</v>
      </c>
      <c r="E56" s="198"/>
      <c r="F56" s="199">
        <v>39241</v>
      </c>
      <c r="G56" s="200"/>
    </row>
    <row r="57" spans="1:7" s="194" customFormat="1" ht="9.75" customHeight="1">
      <c r="A57" s="234" t="s">
        <v>188</v>
      </c>
      <c r="B57" s="201">
        <v>6</v>
      </c>
      <c r="C57" s="201"/>
      <c r="D57" s="197">
        <v>873</v>
      </c>
      <c r="E57" s="198"/>
      <c r="F57" s="199">
        <v>1213</v>
      </c>
      <c r="G57" s="200"/>
    </row>
    <row r="58" spans="1:7" s="194" customFormat="1" ht="9.75" customHeight="1">
      <c r="A58" s="195" t="s">
        <v>114</v>
      </c>
      <c r="B58" s="201">
        <v>34</v>
      </c>
      <c r="C58" s="201"/>
      <c r="D58" s="197">
        <v>26692</v>
      </c>
      <c r="E58" s="198"/>
      <c r="F58" s="199">
        <v>62790</v>
      </c>
      <c r="G58" s="200"/>
    </row>
    <row r="59" spans="1:7" s="194" customFormat="1" ht="9.75" customHeight="1">
      <c r="A59" s="195" t="s">
        <v>108</v>
      </c>
      <c r="B59" s="201">
        <v>36</v>
      </c>
      <c r="C59" s="201"/>
      <c r="D59" s="197">
        <v>151657</v>
      </c>
      <c r="E59" s="198"/>
      <c r="F59" s="199">
        <v>99511</v>
      </c>
      <c r="G59" s="200"/>
    </row>
    <row r="60" spans="1:7" s="194" customFormat="1" ht="9.75" customHeight="1">
      <c r="A60" s="195" t="s">
        <v>115</v>
      </c>
      <c r="B60" s="201">
        <v>35</v>
      </c>
      <c r="C60" s="201"/>
      <c r="D60" s="197">
        <v>23105</v>
      </c>
      <c r="E60" s="198"/>
      <c r="F60" s="199">
        <v>18460</v>
      </c>
      <c r="G60" s="200"/>
    </row>
    <row r="61" spans="1:7" s="194" customFormat="1" ht="9.75" customHeight="1">
      <c r="A61" s="195" t="s">
        <v>116</v>
      </c>
      <c r="B61" s="201">
        <v>13</v>
      </c>
      <c r="C61" s="201"/>
      <c r="D61" s="197">
        <v>1201</v>
      </c>
      <c r="E61" s="198"/>
      <c r="F61" s="199">
        <v>2418</v>
      </c>
      <c r="G61" s="200"/>
    </row>
    <row r="62" spans="1:7" s="194" customFormat="1" ht="9.75" customHeight="1" collapsed="1">
      <c r="A62" s="195" t="s">
        <v>104</v>
      </c>
      <c r="B62" s="201">
        <v>29</v>
      </c>
      <c r="C62" s="201"/>
      <c r="D62" s="197">
        <v>4171</v>
      </c>
      <c r="E62" s="198"/>
      <c r="F62" s="199">
        <v>0</v>
      </c>
      <c r="G62" s="200"/>
    </row>
    <row r="63" spans="1:7" s="194" customFormat="1" ht="9.75" customHeight="1">
      <c r="A63" s="195" t="s">
        <v>105</v>
      </c>
      <c r="B63" s="201">
        <v>29</v>
      </c>
      <c r="C63" s="201"/>
      <c r="D63" s="197">
        <v>75986</v>
      </c>
      <c r="E63" s="198"/>
      <c r="F63" s="199">
        <v>55148</v>
      </c>
      <c r="G63" s="200"/>
    </row>
    <row r="64" spans="1:7" s="194" customFormat="1" ht="9.75" customHeight="1">
      <c r="A64" s="237" t="s">
        <v>117</v>
      </c>
      <c r="B64" s="201">
        <v>31</v>
      </c>
      <c r="C64" s="201"/>
      <c r="D64" s="197">
        <v>4382</v>
      </c>
      <c r="E64" s="198"/>
      <c r="F64" s="199">
        <v>4510</v>
      </c>
      <c r="G64" s="200"/>
    </row>
    <row r="65" spans="1:7" s="194" customFormat="1" ht="9.75" customHeight="1">
      <c r="A65" s="195" t="s">
        <v>118</v>
      </c>
      <c r="B65" s="201">
        <v>28</v>
      </c>
      <c r="C65" s="201"/>
      <c r="D65" s="197">
        <v>3838</v>
      </c>
      <c r="E65" s="198"/>
      <c r="F65" s="199">
        <v>0</v>
      </c>
      <c r="G65" s="215"/>
    </row>
    <row r="66" spans="1:7" s="194" customFormat="1" ht="9.75" customHeight="1">
      <c r="A66" s="210" t="s">
        <v>119</v>
      </c>
      <c r="B66" s="211"/>
      <c r="C66" s="211"/>
      <c r="D66" s="212">
        <f>SUM(D56:D65)</f>
        <v>340702</v>
      </c>
      <c r="E66" s="213"/>
      <c r="F66" s="238">
        <f>SUM(F56:F65)</f>
        <v>283291</v>
      </c>
      <c r="G66" s="200"/>
    </row>
    <row r="67" spans="1:7" s="194" customFormat="1" ht="11.85" customHeight="1">
      <c r="A67" s="209" t="s">
        <v>120</v>
      </c>
      <c r="B67" s="201"/>
      <c r="C67" s="201"/>
      <c r="D67" s="239">
        <f>+D43+D54+D66</f>
        <v>792327</v>
      </c>
      <c r="E67" s="198"/>
      <c r="F67" s="240">
        <f>+F43+F54+F66</f>
        <v>782358</v>
      </c>
      <c r="G67" s="241"/>
    </row>
    <row r="68" spans="1:7" s="194" customFormat="1" ht="11.85" customHeight="1">
      <c r="A68" s="209"/>
      <c r="B68" s="201"/>
      <c r="C68" s="201"/>
      <c r="D68" s="239"/>
      <c r="E68" s="198"/>
      <c r="F68" s="240"/>
      <c r="G68" s="241"/>
    </row>
    <row r="69" spans="1:7" ht="11.85" customHeight="1">
      <c r="A69" s="301" t="s">
        <v>196</v>
      </c>
      <c r="B69" s="184"/>
      <c r="C69" s="184"/>
      <c r="D69" s="185"/>
      <c r="E69" s="186"/>
      <c r="F69" s="185"/>
      <c r="G69" s="109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E35B-037A-4359-9884-90437E8321AC}">
  <sheetPr>
    <tabColor rgb="FF92D050"/>
  </sheetPr>
  <dimension ref="A1:G60"/>
  <sheetViews>
    <sheetView showGridLines="0" topLeftCell="A13" zoomScaleNormal="100" workbookViewId="0">
      <selection activeCell="O51" sqref="O51"/>
    </sheetView>
  </sheetViews>
  <sheetFormatPr defaultColWidth="11.42578125" defaultRowHeight="14.25"/>
  <cols>
    <col min="1" max="1" width="54.85546875" style="63" customWidth="1"/>
    <col min="2" max="2" width="8.42578125" style="63" customWidth="1"/>
    <col min="3" max="3" width="0.85546875" style="63" customWidth="1"/>
    <col min="4" max="4" width="8.42578125" style="65" customWidth="1"/>
    <col min="5" max="5" width="1.28515625" style="64" customWidth="1"/>
    <col min="6" max="6" width="8.42578125" style="65" customWidth="1"/>
    <col min="7" max="7" width="1.7109375" style="64" customWidth="1"/>
    <col min="8" max="68" width="11.42578125" style="63" customWidth="1"/>
    <col min="69" max="16384" width="11.42578125" style="63"/>
  </cols>
  <sheetData>
    <row r="1" spans="1:7" s="3" customFormat="1" ht="15.75">
      <c r="A1" s="175" t="s">
        <v>198</v>
      </c>
      <c r="B1" s="1"/>
      <c r="C1" s="1"/>
      <c r="D1" s="1"/>
      <c r="E1" s="2"/>
      <c r="F1" s="1"/>
      <c r="G1" s="2"/>
    </row>
    <row r="2" spans="1:7" ht="11.85" customHeight="1">
      <c r="A2" s="105"/>
      <c r="B2" s="106"/>
      <c r="C2" s="106"/>
      <c r="D2" s="106"/>
      <c r="E2" s="104"/>
      <c r="F2" s="105"/>
      <c r="G2" s="104"/>
    </row>
    <row r="3" spans="1:7" s="18" customFormat="1" ht="12.75" customHeight="1">
      <c r="A3" s="85" t="s">
        <v>1</v>
      </c>
      <c r="B3" s="13" t="s">
        <v>2</v>
      </c>
      <c r="C3" s="13"/>
      <c r="D3" s="14">
        <v>2022</v>
      </c>
      <c r="E3" s="68"/>
      <c r="F3" s="16">
        <v>2021</v>
      </c>
      <c r="G3" s="67"/>
    </row>
    <row r="4" spans="1:7" s="3" customFormat="1" ht="11.85" customHeight="1">
      <c r="A4" s="8" t="s">
        <v>121</v>
      </c>
      <c r="B4" s="54"/>
      <c r="C4" s="54"/>
      <c r="D4" s="103"/>
      <c r="E4" s="42"/>
      <c r="F4" s="102"/>
      <c r="G4" s="56"/>
    </row>
    <row r="5" spans="1:7" s="3" customFormat="1" ht="11.85" customHeight="1">
      <c r="A5" s="242" t="s">
        <v>122</v>
      </c>
      <c r="B5" s="242"/>
      <c r="C5" s="242"/>
      <c r="D5" s="243">
        <v>30513</v>
      </c>
      <c r="E5" s="198"/>
      <c r="F5" s="244">
        <v>75790</v>
      </c>
      <c r="G5" s="56"/>
    </row>
    <row r="6" spans="1:7" s="3" customFormat="1" ht="11.85" customHeight="1">
      <c r="A6" s="242" t="s">
        <v>123</v>
      </c>
      <c r="B6" s="242"/>
      <c r="C6" s="242"/>
      <c r="D6" s="243">
        <v>-4360</v>
      </c>
      <c r="E6" s="198"/>
      <c r="F6" s="244">
        <v>-6725</v>
      </c>
      <c r="G6" s="52"/>
    </row>
    <row r="7" spans="1:7" s="3" customFormat="1" ht="11.85" customHeight="1">
      <c r="A7" s="242" t="s">
        <v>124</v>
      </c>
      <c r="B7" s="242"/>
      <c r="C7" s="242"/>
      <c r="D7" s="243">
        <v>-189</v>
      </c>
      <c r="E7" s="198"/>
      <c r="F7" s="244">
        <v>-8760</v>
      </c>
      <c r="G7" s="56"/>
    </row>
    <row r="8" spans="1:7" s="3" customFormat="1" ht="11.85" customHeight="1">
      <c r="A8" s="242" t="s">
        <v>125</v>
      </c>
      <c r="B8" s="242"/>
      <c r="C8" s="242"/>
      <c r="D8" s="243">
        <v>897</v>
      </c>
      <c r="E8" s="198"/>
      <c r="F8" s="244">
        <v>523</v>
      </c>
      <c r="G8" s="56"/>
    </row>
    <row r="9" spans="1:7" s="3" customFormat="1" ht="11.85" customHeight="1">
      <c r="A9" s="242" t="s">
        <v>126</v>
      </c>
      <c r="B9" s="242"/>
      <c r="C9" s="242"/>
      <c r="D9" s="243">
        <v>-3811</v>
      </c>
      <c r="E9" s="198"/>
      <c r="F9" s="244">
        <v>-3226</v>
      </c>
      <c r="G9" s="56"/>
    </row>
    <row r="10" spans="1:7" s="3" customFormat="1" ht="11.85" customHeight="1">
      <c r="A10" s="242" t="s">
        <v>127</v>
      </c>
      <c r="B10" s="242">
        <v>37</v>
      </c>
      <c r="C10" s="242"/>
      <c r="D10" s="243">
        <v>19144</v>
      </c>
      <c r="E10" s="245"/>
      <c r="F10" s="244">
        <v>-11506</v>
      </c>
      <c r="G10" s="56"/>
    </row>
    <row r="11" spans="1:7" s="3" customFormat="1" ht="11.85" customHeight="1">
      <c r="A11" s="222" t="s">
        <v>128</v>
      </c>
      <c r="B11" s="246"/>
      <c r="C11" s="246"/>
      <c r="D11" s="247">
        <f>SUM(D5:D10)</f>
        <v>42194</v>
      </c>
      <c r="E11" s="248"/>
      <c r="F11" s="249">
        <f>SUM(F5:F10)</f>
        <v>46096</v>
      </c>
      <c r="G11" s="91"/>
    </row>
    <row r="12" spans="1:7" s="3" customFormat="1" ht="5.25" customHeight="1">
      <c r="A12" s="55"/>
      <c r="B12" s="55"/>
      <c r="C12" s="55"/>
      <c r="D12" s="73"/>
      <c r="E12" s="74"/>
      <c r="F12" s="72"/>
      <c r="G12" s="56"/>
    </row>
    <row r="13" spans="1:7" s="3" customFormat="1" ht="11.85" customHeight="1">
      <c r="A13" s="242" t="s">
        <v>129</v>
      </c>
      <c r="B13" s="242"/>
      <c r="C13" s="242"/>
      <c r="D13" s="243">
        <v>20146</v>
      </c>
      <c r="E13" s="245"/>
      <c r="F13" s="244">
        <v>-23067</v>
      </c>
      <c r="G13" s="56"/>
    </row>
    <row r="14" spans="1:7" s="3" customFormat="1" ht="11.85" customHeight="1">
      <c r="A14" s="242" t="s">
        <v>130</v>
      </c>
      <c r="B14" s="201"/>
      <c r="C14" s="201"/>
      <c r="D14" s="243">
        <v>-11196</v>
      </c>
      <c r="E14" s="245"/>
      <c r="F14" s="244">
        <v>-31816</v>
      </c>
      <c r="G14" s="56"/>
    </row>
    <row r="15" spans="1:7" s="3" customFormat="1" ht="11.85" customHeight="1">
      <c r="A15" s="242" t="s">
        <v>131</v>
      </c>
      <c r="B15" s="201"/>
      <c r="C15" s="201"/>
      <c r="D15" s="243">
        <v>12004</v>
      </c>
      <c r="E15" s="251"/>
      <c r="F15" s="244">
        <v>26232</v>
      </c>
      <c r="G15" s="56"/>
    </row>
    <row r="16" spans="1:7" s="3" customFormat="1" ht="11.85" customHeight="1">
      <c r="A16" s="242" t="s">
        <v>189</v>
      </c>
      <c r="B16" s="201"/>
      <c r="C16" s="201"/>
      <c r="D16" s="243">
        <v>-63128</v>
      </c>
      <c r="E16" s="251"/>
      <c r="F16" s="244">
        <v>88995</v>
      </c>
      <c r="G16" s="56"/>
    </row>
    <row r="17" spans="1:7" s="3" customFormat="1" ht="11.85" customHeight="1">
      <c r="A17" s="242" t="s">
        <v>132</v>
      </c>
      <c r="B17" s="242"/>
      <c r="C17" s="242"/>
      <c r="D17" s="243">
        <v>1134</v>
      </c>
      <c r="E17" s="198"/>
      <c r="F17" s="244">
        <v>-4608</v>
      </c>
      <c r="G17" s="52"/>
    </row>
    <row r="18" spans="1:7" s="3" customFormat="1" ht="11.85" customHeight="1">
      <c r="A18" s="210" t="s">
        <v>133</v>
      </c>
      <c r="B18" s="252"/>
      <c r="C18" s="246"/>
      <c r="D18" s="247">
        <f>SUM(D13:D17)</f>
        <v>-41040</v>
      </c>
      <c r="E18" s="253"/>
      <c r="F18" s="249">
        <f>SUM(F13:F17)</f>
        <v>55736</v>
      </c>
      <c r="G18" s="100"/>
    </row>
    <row r="19" spans="1:7" s="3" customFormat="1" ht="11.85" customHeight="1">
      <c r="A19" s="209" t="s">
        <v>134</v>
      </c>
      <c r="B19" s="242"/>
      <c r="C19" s="246"/>
      <c r="D19" s="247">
        <f>+D11+D18</f>
        <v>1154</v>
      </c>
      <c r="E19" s="245"/>
      <c r="F19" s="249">
        <f>+F11+F18</f>
        <v>101832</v>
      </c>
      <c r="G19" s="56"/>
    </row>
    <row r="20" spans="1:7" s="3" customFormat="1" ht="5.25" customHeight="1">
      <c r="A20" s="55"/>
      <c r="B20" s="55"/>
      <c r="C20" s="55"/>
      <c r="D20" s="73"/>
      <c r="E20" s="74"/>
      <c r="F20" s="72"/>
      <c r="G20" s="56"/>
    </row>
    <row r="21" spans="1:7" s="3" customFormat="1" ht="11.85" customHeight="1">
      <c r="A21" s="209" t="s">
        <v>135</v>
      </c>
      <c r="B21" s="242"/>
      <c r="C21" s="242"/>
      <c r="D21" s="197"/>
      <c r="E21" s="198"/>
      <c r="F21" s="254"/>
      <c r="G21" s="97"/>
    </row>
    <row r="22" spans="1:7" s="3" customFormat="1" ht="11.85" customHeight="1">
      <c r="A22" s="242" t="s">
        <v>136</v>
      </c>
      <c r="B22" s="242">
        <v>4</v>
      </c>
      <c r="C22" s="242"/>
      <c r="D22" s="243">
        <v>528</v>
      </c>
      <c r="E22" s="245"/>
      <c r="F22" s="255">
        <v>-114</v>
      </c>
      <c r="G22" s="99"/>
    </row>
    <row r="23" spans="1:7" s="3" customFormat="1" ht="11.85" customHeight="1">
      <c r="A23" s="242" t="s">
        <v>137</v>
      </c>
      <c r="B23" s="242"/>
      <c r="C23" s="242"/>
      <c r="D23" s="243">
        <v>-238</v>
      </c>
      <c r="E23" s="256"/>
      <c r="F23" s="244">
        <v>-278</v>
      </c>
      <c r="G23" s="98"/>
    </row>
    <row r="24" spans="1:7" s="3" customFormat="1" ht="11.85" customHeight="1">
      <c r="A24" s="242" t="s">
        <v>138</v>
      </c>
      <c r="B24" s="242">
        <v>37</v>
      </c>
      <c r="C24" s="242"/>
      <c r="D24" s="243">
        <v>-24914</v>
      </c>
      <c r="E24" s="198"/>
      <c r="F24" s="244">
        <v>-25157</v>
      </c>
      <c r="G24" s="97"/>
    </row>
    <row r="25" spans="1:7" s="3" customFormat="1" ht="11.85" customHeight="1">
      <c r="A25" s="222" t="s">
        <v>139</v>
      </c>
      <c r="B25" s="246"/>
      <c r="C25" s="246"/>
      <c r="D25" s="247">
        <f>SUM(D22:D24)</f>
        <v>-24624</v>
      </c>
      <c r="E25" s="225"/>
      <c r="F25" s="249">
        <f>SUM(F22:F24)</f>
        <v>-25549</v>
      </c>
      <c r="G25" s="48"/>
    </row>
    <row r="26" spans="1:7" s="3" customFormat="1" ht="5.25" customHeight="1">
      <c r="A26" s="55"/>
      <c r="B26" s="55"/>
      <c r="C26" s="55"/>
      <c r="D26" s="73"/>
      <c r="E26" s="74"/>
      <c r="F26" s="72"/>
      <c r="G26" s="56"/>
    </row>
    <row r="27" spans="1:7" s="3" customFormat="1" ht="11.85" customHeight="1">
      <c r="A27" s="242" t="s">
        <v>140</v>
      </c>
      <c r="B27" s="55">
        <v>37</v>
      </c>
      <c r="C27" s="55"/>
      <c r="D27" s="73">
        <v>751</v>
      </c>
      <c r="E27" s="74"/>
      <c r="F27" s="72">
        <v>19579</v>
      </c>
      <c r="G27" s="56"/>
    </row>
    <row r="28" spans="1:7" s="3" customFormat="1" ht="11.85" customHeight="1">
      <c r="A28" s="242" t="s">
        <v>141</v>
      </c>
      <c r="B28" s="55"/>
      <c r="C28" s="55"/>
      <c r="D28" s="73">
        <v>42877</v>
      </c>
      <c r="E28" s="58"/>
      <c r="F28" s="75">
        <v>-73051</v>
      </c>
      <c r="G28" s="34"/>
    </row>
    <row r="29" spans="1:7" s="3" customFormat="1" ht="11.85" customHeight="1">
      <c r="A29" s="55" t="s">
        <v>142</v>
      </c>
      <c r="B29" s="55"/>
      <c r="C29" s="55"/>
      <c r="D29" s="73">
        <v>0</v>
      </c>
      <c r="E29" s="74"/>
      <c r="F29" s="72">
        <v>0</v>
      </c>
      <c r="G29" s="56"/>
    </row>
    <row r="30" spans="1:7" s="3" customFormat="1" ht="11.85" customHeight="1">
      <c r="A30" s="55" t="s">
        <v>143</v>
      </c>
      <c r="B30" s="55"/>
      <c r="C30" s="55"/>
      <c r="D30" s="19">
        <v>0</v>
      </c>
      <c r="E30" s="78"/>
      <c r="F30" s="95">
        <v>0</v>
      </c>
      <c r="G30" s="52"/>
    </row>
    <row r="31" spans="1:7" s="3" customFormat="1" ht="11.85" customHeight="1">
      <c r="A31" s="44" t="s">
        <v>144</v>
      </c>
      <c r="B31" s="84"/>
      <c r="C31" s="84"/>
      <c r="D31" s="77">
        <v>19004</v>
      </c>
      <c r="E31" s="93"/>
      <c r="F31" s="81">
        <v>-79021</v>
      </c>
      <c r="G31" s="48"/>
    </row>
    <row r="32" spans="1:7" s="3" customFormat="1" ht="5.25" customHeight="1">
      <c r="A32" s="55"/>
      <c r="B32" s="55"/>
      <c r="C32" s="55"/>
      <c r="D32" s="73"/>
      <c r="E32" s="74"/>
      <c r="F32" s="72"/>
      <c r="G32" s="56"/>
    </row>
    <row r="33" spans="1:7" s="3" customFormat="1" ht="11.85" customHeight="1">
      <c r="A33" s="209" t="s">
        <v>145</v>
      </c>
      <c r="B33" s="242"/>
      <c r="C33" s="242"/>
      <c r="D33" s="257">
        <f>+D19+D31</f>
        <v>20158</v>
      </c>
      <c r="E33" s="256"/>
      <c r="F33" s="259">
        <f>+F19+F31</f>
        <v>22811</v>
      </c>
      <c r="G33" s="56"/>
    </row>
    <row r="34" spans="1:7" s="3" customFormat="1" ht="5.25" customHeight="1">
      <c r="A34" s="55"/>
      <c r="B34" s="55"/>
      <c r="C34" s="55"/>
      <c r="D34" s="73"/>
      <c r="E34" s="74"/>
      <c r="F34" s="72"/>
      <c r="G34" s="56"/>
    </row>
    <row r="35" spans="1:7" s="3" customFormat="1" ht="11.85" customHeight="1">
      <c r="A35" s="8" t="s">
        <v>146</v>
      </c>
      <c r="B35" s="55"/>
      <c r="C35" s="55"/>
      <c r="D35" s="73"/>
      <c r="E35" s="58"/>
      <c r="F35" s="72"/>
      <c r="G35" s="34"/>
    </row>
    <row r="36" spans="1:7" s="3" customFormat="1" ht="11.25" customHeight="1">
      <c r="A36" s="260" t="s">
        <v>147</v>
      </c>
      <c r="B36" s="242"/>
      <c r="C36" s="242"/>
      <c r="D36" s="243">
        <v>-260</v>
      </c>
      <c r="E36" s="198"/>
      <c r="F36" s="244">
        <v>153</v>
      </c>
      <c r="G36" s="34"/>
    </row>
    <row r="37" spans="1:7" s="3" customFormat="1" ht="11.85" customHeight="1">
      <c r="A37" s="242" t="s">
        <v>148</v>
      </c>
      <c r="B37" s="242"/>
      <c r="C37" s="242"/>
      <c r="D37" s="243">
        <v>97400</v>
      </c>
      <c r="E37" s="198"/>
      <c r="F37" s="244">
        <v>51150</v>
      </c>
      <c r="G37" s="56"/>
    </row>
    <row r="38" spans="1:7" s="3" customFormat="1" ht="11.85" customHeight="1">
      <c r="A38" s="242" t="s">
        <v>149</v>
      </c>
      <c r="B38" s="242"/>
      <c r="C38" s="242"/>
      <c r="D38" s="243">
        <v>0</v>
      </c>
      <c r="E38" s="198"/>
      <c r="F38" s="244">
        <v>0</v>
      </c>
      <c r="G38" s="34"/>
    </row>
    <row r="39" spans="1:7" s="3" customFormat="1" ht="11.85" customHeight="1">
      <c r="A39" s="242" t="s">
        <v>190</v>
      </c>
      <c r="B39" s="242"/>
      <c r="C39" s="242"/>
      <c r="D39" s="243">
        <v>-53997</v>
      </c>
      <c r="E39" s="198"/>
      <c r="F39" s="244">
        <v>-35870</v>
      </c>
      <c r="G39" s="56"/>
    </row>
    <row r="40" spans="1:7" s="3" customFormat="1" ht="11.25" customHeight="1">
      <c r="A40" s="260" t="s">
        <v>150</v>
      </c>
      <c r="B40" s="242"/>
      <c r="C40" s="242"/>
      <c r="D40" s="243">
        <v>0</v>
      </c>
      <c r="E40" s="198"/>
      <c r="F40" s="244">
        <v>4025</v>
      </c>
      <c r="G40" s="56"/>
    </row>
    <row r="41" spans="1:7" s="3" customFormat="1" ht="13.5" customHeight="1">
      <c r="A41" s="260" t="s">
        <v>151</v>
      </c>
      <c r="B41" s="242"/>
      <c r="C41" s="242"/>
      <c r="D41" s="243">
        <v>0</v>
      </c>
      <c r="E41" s="198"/>
      <c r="F41" s="255">
        <v>0</v>
      </c>
      <c r="G41" s="94"/>
    </row>
    <row r="42" spans="1:7" s="3" customFormat="1" ht="11.85" customHeight="1">
      <c r="A42" s="260" t="s">
        <v>152</v>
      </c>
      <c r="B42" s="242"/>
      <c r="C42" s="242"/>
      <c r="D42" s="243">
        <v>0</v>
      </c>
      <c r="E42" s="198"/>
      <c r="F42" s="255">
        <v>0</v>
      </c>
      <c r="G42" s="94"/>
    </row>
    <row r="43" spans="1:7" s="3" customFormat="1" ht="11.85" customHeight="1" collapsed="1">
      <c r="A43" s="242" t="s">
        <v>153</v>
      </c>
      <c r="B43" s="242"/>
      <c r="C43" s="242"/>
      <c r="D43" s="243">
        <v>0</v>
      </c>
      <c r="E43" s="198"/>
      <c r="F43" s="255">
        <v>-2941</v>
      </c>
      <c r="G43" s="94"/>
    </row>
    <row r="44" spans="1:7" s="3" customFormat="1" ht="11.85" customHeight="1">
      <c r="A44" s="242" t="s">
        <v>154</v>
      </c>
      <c r="B44" s="242"/>
      <c r="C44" s="242"/>
      <c r="D44" s="243">
        <v>0</v>
      </c>
      <c r="E44" s="198"/>
      <c r="F44" s="255">
        <v>6481</v>
      </c>
      <c r="G44" s="94"/>
    </row>
    <row r="45" spans="1:7" s="3" customFormat="1" ht="11.85" customHeight="1">
      <c r="A45" s="242" t="s">
        <v>155</v>
      </c>
      <c r="B45" s="242"/>
      <c r="C45" s="242"/>
      <c r="D45" s="243">
        <v>-25360</v>
      </c>
      <c r="E45" s="198"/>
      <c r="F45" s="244">
        <v>-5190</v>
      </c>
      <c r="G45" s="94"/>
    </row>
    <row r="46" spans="1:7" s="3" customFormat="1" ht="11.85" customHeight="1">
      <c r="A46" s="55" t="s">
        <v>156</v>
      </c>
      <c r="B46" s="55"/>
      <c r="C46" s="55"/>
      <c r="D46" s="73">
        <v>1906</v>
      </c>
      <c r="E46" s="58"/>
      <c r="F46" s="75">
        <v>1185</v>
      </c>
      <c r="G46" s="94"/>
    </row>
    <row r="47" spans="1:7" s="3" customFormat="1" ht="11.85" customHeight="1">
      <c r="A47" s="44" t="s">
        <v>157</v>
      </c>
      <c r="B47" s="84"/>
      <c r="C47" s="84"/>
      <c r="D47" s="247">
        <f>SUM(D35:D46)</f>
        <v>19689</v>
      </c>
      <c r="E47" s="258"/>
      <c r="F47" s="249">
        <f>SUM(F35:F46)</f>
        <v>18993</v>
      </c>
      <c r="G47" s="91"/>
    </row>
    <row r="48" spans="1:7" s="3" customFormat="1" ht="5.25" customHeight="1">
      <c r="A48" s="55"/>
      <c r="B48" s="55"/>
      <c r="C48" s="55"/>
      <c r="D48" s="73"/>
      <c r="E48" s="74"/>
      <c r="F48" s="72"/>
      <c r="G48" s="56"/>
    </row>
    <row r="49" spans="1:7" s="3" customFormat="1" ht="11.85" customHeight="1">
      <c r="A49" s="8" t="s">
        <v>158</v>
      </c>
      <c r="B49" s="55"/>
      <c r="C49" s="55"/>
      <c r="D49" s="257">
        <v>39847</v>
      </c>
      <c r="E49" s="256"/>
      <c r="F49" s="259">
        <v>41804</v>
      </c>
      <c r="G49" s="56"/>
    </row>
    <row r="50" spans="1:7" s="3" customFormat="1" ht="5.25" customHeight="1">
      <c r="A50" s="55"/>
      <c r="B50" s="55"/>
      <c r="C50" s="55"/>
      <c r="D50" s="73"/>
      <c r="E50" s="74"/>
      <c r="F50" s="72"/>
      <c r="G50" s="56"/>
    </row>
    <row r="51" spans="1:7" s="3" customFormat="1" ht="11.85" customHeight="1">
      <c r="A51" s="8" t="s">
        <v>90</v>
      </c>
      <c r="B51" s="55"/>
      <c r="C51" s="55"/>
      <c r="D51" s="57"/>
      <c r="E51" s="58"/>
      <c r="F51" s="92"/>
      <c r="G51" s="56"/>
    </row>
    <row r="52" spans="1:7" s="3" customFormat="1" ht="11.25" customHeight="1">
      <c r="A52" s="242" t="s">
        <v>159</v>
      </c>
      <c r="B52" s="242"/>
      <c r="C52" s="242"/>
      <c r="D52" s="243">
        <v>68176</v>
      </c>
      <c r="E52" s="245"/>
      <c r="F52" s="244">
        <v>26074</v>
      </c>
      <c r="G52" s="56"/>
    </row>
    <row r="53" spans="1:7" s="3" customFormat="1" ht="11.25" customHeight="1">
      <c r="A53" s="242" t="s">
        <v>160</v>
      </c>
      <c r="B53" s="242"/>
      <c r="C53" s="242"/>
      <c r="D53" s="243">
        <v>-4307</v>
      </c>
      <c r="E53" s="245"/>
      <c r="F53" s="255">
        <v>0</v>
      </c>
      <c r="G53" s="56"/>
    </row>
    <row r="54" spans="1:7" s="3" customFormat="1" ht="11.25" customHeight="1" collapsed="1">
      <c r="A54" s="242" t="s">
        <v>158</v>
      </c>
      <c r="B54" s="242"/>
      <c r="C54" s="242"/>
      <c r="D54" s="243">
        <v>39847</v>
      </c>
      <c r="E54" s="245"/>
      <c r="F54" s="244">
        <v>41804</v>
      </c>
      <c r="G54" s="56"/>
    </row>
    <row r="55" spans="1:7" s="3" customFormat="1" ht="11.85" customHeight="1">
      <c r="A55" s="242" t="s">
        <v>59</v>
      </c>
      <c r="B55" s="242"/>
      <c r="C55" s="242"/>
      <c r="D55" s="243">
        <v>2824</v>
      </c>
      <c r="E55" s="245"/>
      <c r="F55" s="244">
        <v>298</v>
      </c>
      <c r="G55" s="56"/>
    </row>
    <row r="56" spans="1:7" s="3" customFormat="1" ht="11.85" customHeight="1">
      <c r="A56" s="222" t="s">
        <v>161</v>
      </c>
      <c r="B56" s="246"/>
      <c r="C56" s="246"/>
      <c r="D56" s="247">
        <f>SUM(D52:D55)</f>
        <v>106540</v>
      </c>
      <c r="E56" s="248"/>
      <c r="F56" s="249">
        <f>SUM(F52:F55)</f>
        <v>68176</v>
      </c>
      <c r="G56" s="91"/>
    </row>
    <row r="57" spans="1:7" ht="11.85" customHeight="1">
      <c r="A57" s="90"/>
      <c r="B57" s="86"/>
      <c r="C57" s="86"/>
      <c r="D57" s="88"/>
      <c r="E57" s="89"/>
      <c r="F57" s="88"/>
      <c r="G57" s="87"/>
    </row>
    <row r="58" spans="1:7">
      <c r="A58" s="301" t="s">
        <v>200</v>
      </c>
      <c r="B58" s="176"/>
    </row>
    <row r="59" spans="1:7" ht="15">
      <c r="A59" s="301" t="s">
        <v>162</v>
      </c>
      <c r="B59"/>
    </row>
    <row r="60" spans="1:7" ht="15">
      <c r="A60" s="301" t="s">
        <v>163</v>
      </c>
      <c r="B60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9777-A460-4DAA-9116-1C6782D04D1D}">
  <sheetPr>
    <tabColor rgb="FF92D050"/>
    <pageSetUpPr fitToPage="1"/>
  </sheetPr>
  <dimension ref="A1:M66"/>
  <sheetViews>
    <sheetView showGridLines="0" topLeftCell="A41" zoomScaleNormal="100" workbookViewId="0">
      <selection activeCell="A66" sqref="A66"/>
    </sheetView>
  </sheetViews>
  <sheetFormatPr defaultColWidth="11.42578125" defaultRowHeight="14.25"/>
  <cols>
    <col min="1" max="1" width="33.7109375" style="63" customWidth="1"/>
    <col min="2" max="2" width="1" style="63" customWidth="1"/>
    <col min="3" max="7" width="9.28515625" style="65" customWidth="1"/>
    <col min="8" max="8" width="9" style="65" customWidth="1"/>
    <col min="9" max="9" width="1.28515625" style="64" customWidth="1"/>
    <col min="10" max="10" width="11.42578125" style="65" customWidth="1"/>
    <col min="11" max="11" width="1" style="64" customWidth="1"/>
    <col min="12" max="12" width="8.7109375" style="65" customWidth="1"/>
    <col min="13" max="13" width="1.28515625" style="64" customWidth="1"/>
    <col min="14" max="75" width="11.42578125" style="63" customWidth="1"/>
    <col min="76" max="16384" width="11.42578125" style="63"/>
  </cols>
  <sheetData>
    <row r="1" spans="1:13" s="3" customFormat="1" ht="15.75">
      <c r="A1" s="175" t="s">
        <v>164</v>
      </c>
      <c r="B1" s="1"/>
      <c r="C1" s="1"/>
      <c r="D1" s="1"/>
      <c r="E1" s="2"/>
      <c r="F1" s="1"/>
      <c r="G1" s="2"/>
    </row>
    <row r="2" spans="1:13" ht="15" customHeight="1">
      <c r="B2" s="174"/>
    </row>
    <row r="3" spans="1:13" s="3" customFormat="1" ht="59.25" customHeight="1">
      <c r="A3" s="178">
        <v>2022</v>
      </c>
      <c r="B3" s="143"/>
      <c r="C3" s="302" t="s">
        <v>20</v>
      </c>
      <c r="D3" s="302"/>
      <c r="E3" s="302"/>
      <c r="F3" s="302"/>
      <c r="G3" s="302"/>
      <c r="H3" s="302"/>
      <c r="I3" s="171"/>
      <c r="J3" s="172" t="s">
        <v>165</v>
      </c>
      <c r="K3" s="173"/>
      <c r="L3" s="172" t="s">
        <v>166</v>
      </c>
      <c r="M3" s="173"/>
    </row>
    <row r="4" spans="1:13" s="18" customFormat="1" ht="38.1" customHeight="1">
      <c r="A4" s="170" t="s">
        <v>33</v>
      </c>
      <c r="B4" s="170"/>
      <c r="C4" s="169" t="s">
        <v>167</v>
      </c>
      <c r="D4" s="168" t="s">
        <v>168</v>
      </c>
      <c r="E4" s="168" t="s">
        <v>169</v>
      </c>
      <c r="F4" s="168" t="s">
        <v>170</v>
      </c>
      <c r="G4" s="168" t="s">
        <v>171</v>
      </c>
      <c r="H4" s="167" t="s">
        <v>48</v>
      </c>
      <c r="I4" s="164"/>
      <c r="J4" s="166"/>
      <c r="K4" s="164"/>
      <c r="L4" s="165"/>
      <c r="M4" s="164"/>
    </row>
    <row r="5" spans="1:13" s="3" customFormat="1" ht="11.85" customHeight="1">
      <c r="A5" s="149" t="s">
        <v>191</v>
      </c>
      <c r="B5" s="149"/>
      <c r="C5" s="257">
        <v>6585</v>
      </c>
      <c r="D5" s="257">
        <v>36968</v>
      </c>
      <c r="E5" s="257">
        <v>4163</v>
      </c>
      <c r="F5" s="282">
        <v>0</v>
      </c>
      <c r="G5" s="257">
        <v>132994</v>
      </c>
      <c r="H5" s="257">
        <v>180710</v>
      </c>
      <c r="I5" s="256"/>
      <c r="J5" s="257">
        <v>16472</v>
      </c>
      <c r="K5" s="256"/>
      <c r="L5" s="257">
        <v>197182</v>
      </c>
      <c r="M5" s="78"/>
    </row>
    <row r="6" spans="1:13" s="3" customFormat="1" ht="5.25" customHeight="1">
      <c r="A6" s="149"/>
      <c r="B6" s="149"/>
      <c r="C6" s="283"/>
      <c r="D6" s="243"/>
      <c r="E6" s="243"/>
      <c r="F6" s="243"/>
      <c r="G6" s="243"/>
      <c r="H6" s="243"/>
      <c r="I6" s="284"/>
      <c r="J6" s="243"/>
      <c r="K6" s="284"/>
      <c r="L6" s="285"/>
      <c r="M6" s="66"/>
    </row>
    <row r="7" spans="1:13" s="3" customFormat="1" ht="11.25" customHeight="1">
      <c r="A7" s="142" t="s">
        <v>19</v>
      </c>
      <c r="B7" s="149"/>
      <c r="C7" s="286">
        <v>0</v>
      </c>
      <c r="D7" s="282">
        <v>0</v>
      </c>
      <c r="E7" s="282">
        <v>0</v>
      </c>
      <c r="F7" s="282">
        <v>0</v>
      </c>
      <c r="G7" s="282">
        <v>-1102</v>
      </c>
      <c r="H7" s="257">
        <v>-1102</v>
      </c>
      <c r="I7" s="287"/>
      <c r="J7" s="257">
        <v>1123</v>
      </c>
      <c r="K7" s="287"/>
      <c r="L7" s="257">
        <v>21</v>
      </c>
      <c r="M7" s="161"/>
    </row>
    <row r="8" spans="1:13" s="3" customFormat="1" ht="5.25" customHeight="1">
      <c r="A8" s="149"/>
      <c r="B8" s="149"/>
      <c r="C8" s="283"/>
      <c r="D8" s="243"/>
      <c r="E8" s="243"/>
      <c r="F8" s="243"/>
      <c r="G8" s="243"/>
      <c r="H8" s="243"/>
      <c r="I8" s="284"/>
      <c r="J8" s="243"/>
      <c r="K8" s="284"/>
      <c r="L8" s="285"/>
      <c r="M8" s="66"/>
    </row>
    <row r="9" spans="1:13" s="3" customFormat="1" ht="11.85" customHeight="1">
      <c r="A9" s="126" t="s">
        <v>52</v>
      </c>
      <c r="B9" s="163"/>
      <c r="C9" s="283">
        <v>0</v>
      </c>
      <c r="D9" s="288">
        <v>14478</v>
      </c>
      <c r="E9" s="288">
        <v>0</v>
      </c>
      <c r="F9" s="288">
        <v>0</v>
      </c>
      <c r="G9" s="288">
        <v>0</v>
      </c>
      <c r="H9" s="257">
        <v>14478</v>
      </c>
      <c r="I9" s="287"/>
      <c r="J9" s="243">
        <v>0</v>
      </c>
      <c r="K9" s="287"/>
      <c r="L9" s="257">
        <v>14478</v>
      </c>
      <c r="M9" s="161"/>
    </row>
    <row r="10" spans="1:13" s="3" customFormat="1" ht="11.85" customHeight="1">
      <c r="A10" s="126" t="s">
        <v>53</v>
      </c>
      <c r="B10" s="163"/>
      <c r="C10" s="283">
        <v>0</v>
      </c>
      <c r="D10" s="288">
        <v>-106390</v>
      </c>
      <c r="E10" s="288">
        <v>0</v>
      </c>
      <c r="F10" s="288">
        <v>0</v>
      </c>
      <c r="G10" s="288">
        <v>0</v>
      </c>
      <c r="H10" s="257">
        <v>-106390</v>
      </c>
      <c r="I10" s="251"/>
      <c r="J10" s="243">
        <v>0</v>
      </c>
      <c r="K10" s="251"/>
      <c r="L10" s="257">
        <v>-106390</v>
      </c>
      <c r="M10" s="161"/>
    </row>
    <row r="11" spans="1:13" s="3" customFormat="1" ht="11.85" customHeight="1">
      <c r="A11" s="126" t="s">
        <v>54</v>
      </c>
      <c r="B11" s="163"/>
      <c r="C11" s="283">
        <v>0</v>
      </c>
      <c r="D11" s="288">
        <v>-16</v>
      </c>
      <c r="E11" s="288">
        <v>0</v>
      </c>
      <c r="F11" s="288">
        <v>0</v>
      </c>
      <c r="G11" s="288">
        <v>0</v>
      </c>
      <c r="H11" s="257">
        <v>-16</v>
      </c>
      <c r="I11" s="251"/>
      <c r="J11" s="243">
        <v>0</v>
      </c>
      <c r="K11" s="251"/>
      <c r="L11" s="257">
        <v>-16</v>
      </c>
      <c r="M11" s="161"/>
    </row>
    <row r="12" spans="1:13" s="3" customFormat="1" ht="11.85" customHeight="1">
      <c r="A12" s="126" t="s">
        <v>55</v>
      </c>
      <c r="B12" s="163"/>
      <c r="C12" s="283">
        <v>0</v>
      </c>
      <c r="D12" s="288">
        <v>0</v>
      </c>
      <c r="E12" s="288">
        <v>-2777</v>
      </c>
      <c r="F12" s="288">
        <v>0</v>
      </c>
      <c r="G12" s="288">
        <v>0</v>
      </c>
      <c r="H12" s="257">
        <v>-2777</v>
      </c>
      <c r="I12" s="251"/>
      <c r="J12" s="243">
        <v>0</v>
      </c>
      <c r="K12" s="251"/>
      <c r="L12" s="257">
        <v>-2777</v>
      </c>
      <c r="M12" s="161"/>
    </row>
    <row r="13" spans="1:13" s="3" customFormat="1" ht="11.25" customHeight="1">
      <c r="A13" s="144" t="s">
        <v>56</v>
      </c>
      <c r="B13" s="143"/>
      <c r="C13" s="283">
        <v>0</v>
      </c>
      <c r="D13" s="288">
        <v>0</v>
      </c>
      <c r="E13" s="288">
        <v>0</v>
      </c>
      <c r="F13" s="288">
        <v>0</v>
      </c>
      <c r="G13" s="288">
        <v>0</v>
      </c>
      <c r="H13" s="257">
        <v>0</v>
      </c>
      <c r="I13" s="251"/>
      <c r="J13" s="243">
        <v>0</v>
      </c>
      <c r="K13" s="251"/>
      <c r="L13" s="257">
        <v>0</v>
      </c>
      <c r="M13" s="161"/>
    </row>
    <row r="14" spans="1:13" s="3" customFormat="1" ht="23.25" hidden="1" customHeight="1">
      <c r="A14" s="126" t="s">
        <v>173</v>
      </c>
      <c r="B14" s="144"/>
      <c r="C14" s="283">
        <v>0</v>
      </c>
      <c r="D14" s="288">
        <v>0</v>
      </c>
      <c r="E14" s="288">
        <v>0</v>
      </c>
      <c r="F14" s="288">
        <v>0</v>
      </c>
      <c r="G14" s="288">
        <v>0</v>
      </c>
      <c r="H14" s="282">
        <v>0</v>
      </c>
      <c r="I14" s="251"/>
      <c r="J14" s="288">
        <v>0</v>
      </c>
      <c r="K14" s="251"/>
      <c r="L14" s="257">
        <v>0</v>
      </c>
      <c r="M14" s="161"/>
    </row>
    <row r="15" spans="1:13" s="3" customFormat="1" ht="11.85" customHeight="1" collapsed="1">
      <c r="A15" s="143" t="s">
        <v>59</v>
      </c>
      <c r="B15" s="143"/>
      <c r="C15" s="283">
        <v>0</v>
      </c>
      <c r="D15" s="288">
        <v>0</v>
      </c>
      <c r="E15" s="288">
        <v>13741</v>
      </c>
      <c r="F15" s="288">
        <v>0</v>
      </c>
      <c r="G15" s="288">
        <v>0</v>
      </c>
      <c r="H15" s="257">
        <v>13741</v>
      </c>
      <c r="I15" s="251"/>
      <c r="J15" s="243">
        <v>943</v>
      </c>
      <c r="K15" s="251"/>
      <c r="L15" s="257">
        <v>14684</v>
      </c>
      <c r="M15" s="161"/>
    </row>
    <row r="16" spans="1:13" s="162" customFormat="1" ht="24">
      <c r="A16" s="144" t="s">
        <v>63</v>
      </c>
      <c r="B16" s="144"/>
      <c r="C16" s="283">
        <v>0</v>
      </c>
      <c r="D16" s="288">
        <v>0</v>
      </c>
      <c r="E16" s="288">
        <v>0</v>
      </c>
      <c r="F16" s="288">
        <v>0</v>
      </c>
      <c r="G16" s="288">
        <v>12857</v>
      </c>
      <c r="H16" s="282">
        <v>12857</v>
      </c>
      <c r="I16" s="251"/>
      <c r="J16" s="243">
        <v>321</v>
      </c>
      <c r="K16" s="251"/>
      <c r="L16" s="257">
        <v>13178</v>
      </c>
      <c r="M16" s="161"/>
    </row>
    <row r="17" spans="1:13" s="3" customFormat="1" ht="11.85" customHeight="1">
      <c r="A17" s="126" t="s">
        <v>174</v>
      </c>
      <c r="B17" s="143"/>
      <c r="C17" s="283">
        <v>0</v>
      </c>
      <c r="D17" s="288">
        <v>24926</v>
      </c>
      <c r="E17" s="288">
        <v>572</v>
      </c>
      <c r="F17" s="288">
        <v>0</v>
      </c>
      <c r="G17" s="288">
        <v>-3516</v>
      </c>
      <c r="H17" s="282">
        <v>21982</v>
      </c>
      <c r="I17" s="251"/>
      <c r="J17" s="243">
        <v>-66</v>
      </c>
      <c r="K17" s="251"/>
      <c r="L17" s="257">
        <v>21916</v>
      </c>
      <c r="M17" s="161"/>
    </row>
    <row r="18" spans="1:13" s="18" customFormat="1" ht="11.85" customHeight="1">
      <c r="A18" s="148" t="s">
        <v>175</v>
      </c>
      <c r="B18" s="160"/>
      <c r="C18" s="289">
        <v>0</v>
      </c>
      <c r="D18" s="290">
        <v>-67002</v>
      </c>
      <c r="E18" s="290">
        <v>11536</v>
      </c>
      <c r="F18" s="290">
        <v>0</v>
      </c>
      <c r="G18" s="290">
        <v>9341</v>
      </c>
      <c r="H18" s="247">
        <v>-46125</v>
      </c>
      <c r="I18" s="291"/>
      <c r="J18" s="247">
        <v>1198</v>
      </c>
      <c r="K18" s="291"/>
      <c r="L18" s="247">
        <v>-44927</v>
      </c>
      <c r="M18" s="69"/>
    </row>
    <row r="19" spans="1:13" s="3" customFormat="1" ht="11.85" customHeight="1">
      <c r="A19" s="143"/>
      <c r="B19" s="143"/>
      <c r="C19" s="283"/>
      <c r="D19" s="288"/>
      <c r="E19" s="288"/>
      <c r="F19" s="288"/>
      <c r="G19" s="288"/>
      <c r="H19" s="257"/>
      <c r="I19" s="287"/>
      <c r="J19" s="243"/>
      <c r="K19" s="287"/>
      <c r="L19" s="257"/>
      <c r="M19" s="161"/>
    </row>
    <row r="20" spans="1:13" s="18" customFormat="1" ht="11.85" customHeight="1">
      <c r="A20" s="142" t="s">
        <v>67</v>
      </c>
      <c r="B20" s="149"/>
      <c r="C20" s="286">
        <v>0</v>
      </c>
      <c r="D20" s="282">
        <v>-67002</v>
      </c>
      <c r="E20" s="282">
        <v>11536</v>
      </c>
      <c r="F20" s="282">
        <v>0</v>
      </c>
      <c r="G20" s="282">
        <v>8239</v>
      </c>
      <c r="H20" s="257">
        <v>-47227</v>
      </c>
      <c r="I20" s="287"/>
      <c r="J20" s="257">
        <v>2321</v>
      </c>
      <c r="K20" s="287"/>
      <c r="L20" s="257">
        <v>-44906</v>
      </c>
      <c r="M20" s="161"/>
    </row>
    <row r="21" spans="1:13" s="3" customFormat="1" ht="11.85" customHeight="1">
      <c r="A21" s="143"/>
      <c r="B21" s="143"/>
      <c r="C21" s="283"/>
      <c r="D21" s="288"/>
      <c r="E21" s="288"/>
      <c r="F21" s="288"/>
      <c r="G21" s="288"/>
      <c r="H21" s="257"/>
      <c r="I21" s="287"/>
      <c r="J21" s="243"/>
      <c r="K21" s="287"/>
      <c r="L21" s="257"/>
      <c r="M21" s="161"/>
    </row>
    <row r="22" spans="1:13" s="3" customFormat="1" ht="11.85" customHeight="1">
      <c r="A22" s="143" t="s">
        <v>155</v>
      </c>
      <c r="B22" s="143"/>
      <c r="C22" s="283">
        <v>0</v>
      </c>
      <c r="D22" s="288">
        <v>0</v>
      </c>
      <c r="E22" s="288">
        <v>0</v>
      </c>
      <c r="F22" s="288">
        <v>0</v>
      </c>
      <c r="G22" s="243">
        <v>-23414</v>
      </c>
      <c r="H22" s="257">
        <v>-23414</v>
      </c>
      <c r="I22" s="287"/>
      <c r="J22" s="243">
        <v>-1946</v>
      </c>
      <c r="K22" s="287"/>
      <c r="L22" s="257">
        <v>-25360</v>
      </c>
      <c r="M22" s="161"/>
    </row>
    <row r="23" spans="1:13" s="3" customFormat="1" ht="24" customHeight="1">
      <c r="A23" s="144" t="s">
        <v>176</v>
      </c>
      <c r="B23" s="144"/>
      <c r="C23" s="283">
        <v>0</v>
      </c>
      <c r="D23" s="288">
        <v>0</v>
      </c>
      <c r="E23" s="288">
        <v>0</v>
      </c>
      <c r="F23" s="288">
        <v>0</v>
      </c>
      <c r="G23" s="288">
        <v>0</v>
      </c>
      <c r="H23" s="282">
        <v>0</v>
      </c>
      <c r="I23" s="287"/>
      <c r="J23" s="243">
        <v>-131</v>
      </c>
      <c r="K23" s="287"/>
      <c r="L23" s="292">
        <v>-131</v>
      </c>
      <c r="M23" s="161"/>
    </row>
    <row r="24" spans="1:13" s="3" customFormat="1" ht="33.950000000000003" customHeight="1">
      <c r="A24" s="144" t="s">
        <v>177</v>
      </c>
      <c r="B24" s="144"/>
      <c r="C24" s="283">
        <v>0</v>
      </c>
      <c r="D24" s="288">
        <v>0</v>
      </c>
      <c r="E24" s="288">
        <v>0</v>
      </c>
      <c r="F24" s="288">
        <v>0</v>
      </c>
      <c r="G24" s="288">
        <v>118</v>
      </c>
      <c r="H24" s="282">
        <v>118</v>
      </c>
      <c r="I24" s="287"/>
      <c r="J24" s="243">
        <v>0</v>
      </c>
      <c r="K24" s="287"/>
      <c r="L24" s="257">
        <v>118</v>
      </c>
      <c r="M24" s="161"/>
    </row>
    <row r="25" spans="1:13" s="3" customFormat="1" ht="24" hidden="1">
      <c r="A25" s="144" t="s">
        <v>178</v>
      </c>
      <c r="B25" s="144"/>
      <c r="C25" s="283">
        <v>0</v>
      </c>
      <c r="D25" s="288">
        <v>0</v>
      </c>
      <c r="E25" s="288">
        <v>0</v>
      </c>
      <c r="F25" s="288">
        <v>0</v>
      </c>
      <c r="G25" s="288">
        <v>0</v>
      </c>
      <c r="H25" s="282">
        <v>0</v>
      </c>
      <c r="I25" s="287"/>
      <c r="J25" s="243">
        <v>0</v>
      </c>
      <c r="K25" s="287"/>
      <c r="L25" s="257">
        <v>0</v>
      </c>
      <c r="M25" s="161"/>
    </row>
    <row r="26" spans="1:13" s="3" customFormat="1" ht="11.25" customHeight="1" collapsed="1">
      <c r="A26" s="143" t="s">
        <v>156</v>
      </c>
      <c r="B26" s="143"/>
      <c r="C26" s="283">
        <v>0</v>
      </c>
      <c r="D26" s="288">
        <v>0</v>
      </c>
      <c r="E26" s="288">
        <v>0</v>
      </c>
      <c r="F26" s="288">
        <v>0</v>
      </c>
      <c r="G26" s="243">
        <v>0</v>
      </c>
      <c r="H26" s="282">
        <v>0</v>
      </c>
      <c r="I26" s="287"/>
      <c r="J26" s="243">
        <v>1906</v>
      </c>
      <c r="K26" s="287"/>
      <c r="L26" s="257">
        <v>1906</v>
      </c>
      <c r="M26" s="161"/>
    </row>
    <row r="27" spans="1:13" s="3" customFormat="1" ht="11.85" customHeight="1">
      <c r="A27" s="144" t="s">
        <v>179</v>
      </c>
      <c r="B27" s="144"/>
      <c r="C27" s="197">
        <v>0</v>
      </c>
      <c r="D27" s="243">
        <v>0</v>
      </c>
      <c r="E27" s="243">
        <v>0</v>
      </c>
      <c r="F27" s="243">
        <v>0</v>
      </c>
      <c r="G27" s="243">
        <v>0</v>
      </c>
      <c r="H27" s="257">
        <v>0</v>
      </c>
      <c r="I27" s="284"/>
      <c r="J27" s="243">
        <v>2</v>
      </c>
      <c r="K27" s="284"/>
      <c r="L27" s="257">
        <v>2</v>
      </c>
      <c r="M27" s="66"/>
    </row>
    <row r="28" spans="1:13" s="3" customFormat="1" ht="11.85" customHeight="1" collapsed="1">
      <c r="A28" s="143" t="s">
        <v>132</v>
      </c>
      <c r="B28" s="143"/>
      <c r="C28" s="283">
        <v>0</v>
      </c>
      <c r="D28" s="288">
        <v>0</v>
      </c>
      <c r="E28" s="288">
        <v>0</v>
      </c>
      <c r="F28" s="288">
        <v>0</v>
      </c>
      <c r="G28" s="243">
        <v>286</v>
      </c>
      <c r="H28" s="257">
        <v>286</v>
      </c>
      <c r="I28" s="287"/>
      <c r="J28" s="243">
        <v>-160</v>
      </c>
      <c r="K28" s="287"/>
      <c r="L28" s="257">
        <v>126</v>
      </c>
      <c r="M28" s="161"/>
    </row>
    <row r="29" spans="1:13" s="3" customFormat="1" ht="11.25" customHeight="1">
      <c r="A29" s="148" t="s">
        <v>180</v>
      </c>
      <c r="B29" s="70"/>
      <c r="C29" s="247">
        <v>0</v>
      </c>
      <c r="D29" s="290">
        <v>0</v>
      </c>
      <c r="E29" s="290">
        <v>0</v>
      </c>
      <c r="F29" s="290">
        <v>0</v>
      </c>
      <c r="G29" s="247">
        <v>-23010</v>
      </c>
      <c r="H29" s="247">
        <v>-23010</v>
      </c>
      <c r="I29" s="293"/>
      <c r="J29" s="247">
        <v>-329</v>
      </c>
      <c r="K29" s="248"/>
      <c r="L29" s="247">
        <v>-23339</v>
      </c>
      <c r="M29" s="79"/>
    </row>
    <row r="30" spans="1:13" s="3" customFormat="1">
      <c r="A30" s="143"/>
      <c r="B30" s="143"/>
      <c r="C30" s="197"/>
      <c r="D30" s="243"/>
      <c r="E30" s="243"/>
      <c r="F30" s="243"/>
      <c r="G30" s="243"/>
      <c r="H30" s="243"/>
      <c r="I30" s="284"/>
      <c r="J30" s="243"/>
      <c r="K30" s="284"/>
      <c r="L30" s="285"/>
      <c r="M30" s="66"/>
    </row>
    <row r="31" spans="1:13" s="3" customFormat="1" ht="11.85" customHeight="1">
      <c r="A31" s="160" t="s">
        <v>192</v>
      </c>
      <c r="B31" s="160"/>
      <c r="C31" s="247">
        <v>6585</v>
      </c>
      <c r="D31" s="290">
        <v>-30034</v>
      </c>
      <c r="E31" s="290">
        <v>15699</v>
      </c>
      <c r="F31" s="290">
        <v>0</v>
      </c>
      <c r="G31" s="247">
        <v>118223</v>
      </c>
      <c r="H31" s="247">
        <v>110473</v>
      </c>
      <c r="I31" s="293"/>
      <c r="J31" s="247">
        <v>18464</v>
      </c>
      <c r="K31" s="248"/>
      <c r="L31" s="247">
        <v>128937</v>
      </c>
      <c r="M31" s="79"/>
    </row>
    <row r="32" spans="1:13" s="300" customFormat="1" ht="11.85" customHeight="1">
      <c r="A32" s="294"/>
      <c r="B32" s="294"/>
      <c r="C32" s="295"/>
      <c r="D32" s="296"/>
      <c r="E32" s="296"/>
      <c r="F32" s="296"/>
      <c r="G32" s="295"/>
      <c r="H32" s="295"/>
      <c r="I32" s="297"/>
      <c r="J32" s="295"/>
      <c r="K32" s="298"/>
      <c r="L32" s="295"/>
      <c r="M32" s="299"/>
    </row>
    <row r="33" spans="1:13" s="65" customFormat="1" ht="11.25" customHeight="1">
      <c r="A33" s="301" t="s">
        <v>194</v>
      </c>
      <c r="B33" s="86"/>
      <c r="C33" s="137"/>
      <c r="D33" s="135"/>
      <c r="E33" s="135"/>
      <c r="F33" s="135"/>
      <c r="G33" s="135"/>
      <c r="H33" s="136"/>
      <c r="I33" s="133"/>
      <c r="J33" s="135"/>
      <c r="K33" s="133"/>
      <c r="L33" s="134"/>
      <c r="M33" s="133"/>
    </row>
    <row r="34" spans="1:13" s="3" customFormat="1" ht="11.85" customHeight="1">
      <c r="A34" s="301" t="s">
        <v>195</v>
      </c>
      <c r="B34" s="8"/>
      <c r="C34" s="76"/>
      <c r="D34" s="146"/>
      <c r="E34" s="146"/>
      <c r="F34" s="146"/>
      <c r="G34" s="76"/>
      <c r="H34" s="76"/>
      <c r="I34" s="130"/>
      <c r="J34" s="76"/>
      <c r="K34" s="130"/>
      <c r="L34" s="76"/>
      <c r="M34" s="130"/>
    </row>
    <row r="35" spans="1:13" s="3" customFormat="1" ht="59.25" customHeight="1">
      <c r="A35" s="178">
        <v>2021</v>
      </c>
      <c r="B35" s="55"/>
      <c r="C35" s="303" t="s">
        <v>20</v>
      </c>
      <c r="D35" s="303"/>
      <c r="E35" s="303"/>
      <c r="F35" s="303"/>
      <c r="G35" s="303"/>
      <c r="H35" s="303"/>
      <c r="I35" s="53"/>
      <c r="J35" s="159" t="s">
        <v>165</v>
      </c>
      <c r="K35" s="158"/>
      <c r="L35" s="159" t="s">
        <v>166</v>
      </c>
      <c r="M35" s="158"/>
    </row>
    <row r="36" spans="1:13" s="18" customFormat="1" ht="35.25" customHeight="1">
      <c r="A36" s="62" t="s">
        <v>33</v>
      </c>
      <c r="B36" s="62"/>
      <c r="C36" s="157" t="s">
        <v>167</v>
      </c>
      <c r="D36" s="156" t="s">
        <v>168</v>
      </c>
      <c r="E36" s="156" t="s">
        <v>169</v>
      </c>
      <c r="F36" s="156" t="s">
        <v>170</v>
      </c>
      <c r="G36" s="156" t="s">
        <v>171</v>
      </c>
      <c r="H36" s="155" t="s">
        <v>48</v>
      </c>
      <c r="I36" s="152"/>
      <c r="J36" s="154"/>
      <c r="K36" s="152"/>
      <c r="L36" s="153"/>
      <c r="M36" s="152"/>
    </row>
    <row r="37" spans="1:13" s="18" customFormat="1" ht="11.85" customHeight="1">
      <c r="A37" s="8" t="s">
        <v>172</v>
      </c>
      <c r="B37" s="8"/>
      <c r="C37" s="261">
        <v>6585</v>
      </c>
      <c r="D37" s="261">
        <v>1970</v>
      </c>
      <c r="E37" s="261">
        <v>1606</v>
      </c>
      <c r="F37" s="262">
        <v>0</v>
      </c>
      <c r="G37" s="261">
        <v>87563</v>
      </c>
      <c r="H37" s="261">
        <f>SUM(C37:G37)</f>
        <v>97724</v>
      </c>
      <c r="I37" s="263"/>
      <c r="J37" s="261">
        <v>13468</v>
      </c>
      <c r="K37" s="263"/>
      <c r="L37" s="261">
        <f>+H37+J37</f>
        <v>111192</v>
      </c>
      <c r="M37" s="151"/>
    </row>
    <row r="38" spans="1:13" s="3" customFormat="1" ht="5.25" customHeight="1">
      <c r="A38" s="149"/>
      <c r="B38" s="8"/>
      <c r="C38" s="264"/>
      <c r="D38" s="244"/>
      <c r="E38" s="244"/>
      <c r="F38" s="244"/>
      <c r="G38" s="244"/>
      <c r="H38" s="259"/>
      <c r="I38" s="265"/>
      <c r="J38" s="244"/>
      <c r="K38" s="265"/>
      <c r="L38" s="266"/>
      <c r="M38" s="71"/>
    </row>
    <row r="39" spans="1:13" s="3" customFormat="1" ht="11.25" customHeight="1">
      <c r="A39" s="150" t="s">
        <v>19</v>
      </c>
      <c r="B39" s="8"/>
      <c r="C39" s="264">
        <v>0</v>
      </c>
      <c r="D39" s="244">
        <v>0</v>
      </c>
      <c r="E39" s="244">
        <v>0</v>
      </c>
      <c r="F39" s="244">
        <v>0</v>
      </c>
      <c r="G39" s="244">
        <v>46828</v>
      </c>
      <c r="H39" s="259">
        <f>SUM(C39:G39)</f>
        <v>46828</v>
      </c>
      <c r="I39" s="265"/>
      <c r="J39" s="244">
        <v>1185</v>
      </c>
      <c r="K39" s="265"/>
      <c r="L39" s="266">
        <f>+H39+J39</f>
        <v>48013</v>
      </c>
      <c r="M39" s="71"/>
    </row>
    <row r="40" spans="1:13" s="3" customFormat="1" ht="5.25" customHeight="1">
      <c r="A40" s="149"/>
      <c r="B40" s="8"/>
      <c r="C40" s="264"/>
      <c r="D40" s="244"/>
      <c r="E40" s="244"/>
      <c r="F40" s="244"/>
      <c r="G40" s="244"/>
      <c r="H40" s="259"/>
      <c r="I40" s="265"/>
      <c r="J40" s="244"/>
      <c r="K40" s="265"/>
      <c r="L40" s="266"/>
      <c r="M40" s="71"/>
    </row>
    <row r="41" spans="1:13" s="3" customFormat="1" ht="11.25" customHeight="1">
      <c r="A41" s="126" t="s">
        <v>52</v>
      </c>
      <c r="B41" s="8"/>
      <c r="C41" s="264">
        <v>0</v>
      </c>
      <c r="D41" s="244">
        <v>82259</v>
      </c>
      <c r="E41" s="244">
        <v>0</v>
      </c>
      <c r="F41" s="244">
        <v>0</v>
      </c>
      <c r="G41" s="244">
        <v>0</v>
      </c>
      <c r="H41" s="259">
        <f t="shared" ref="H41:H49" si="0">SUM(C41:G41)</f>
        <v>82259</v>
      </c>
      <c r="I41" s="265"/>
      <c r="J41" s="244">
        <v>0</v>
      </c>
      <c r="K41" s="265"/>
      <c r="L41" s="266">
        <f t="shared" ref="L41:L49" si="1">+H41+J41</f>
        <v>82259</v>
      </c>
      <c r="M41" s="71"/>
    </row>
    <row r="42" spans="1:13" s="3" customFormat="1" ht="11.25" customHeight="1">
      <c r="A42" s="126" t="s">
        <v>53</v>
      </c>
      <c r="B42" s="8"/>
      <c r="C42" s="264">
        <v>0</v>
      </c>
      <c r="D42" s="244">
        <v>-31569</v>
      </c>
      <c r="E42" s="244">
        <v>0</v>
      </c>
      <c r="F42" s="244">
        <v>0</v>
      </c>
      <c r="G42" s="244">
        <v>0</v>
      </c>
      <c r="H42" s="259">
        <f t="shared" si="0"/>
        <v>-31569</v>
      </c>
      <c r="I42" s="265"/>
      <c r="J42" s="244">
        <v>16</v>
      </c>
      <c r="K42" s="265"/>
      <c r="L42" s="266">
        <f t="shared" si="1"/>
        <v>-31553</v>
      </c>
      <c r="M42" s="71"/>
    </row>
    <row r="43" spans="1:13" s="3" customFormat="1" ht="11.25" customHeight="1">
      <c r="A43" s="126" t="s">
        <v>54</v>
      </c>
      <c r="B43" s="8"/>
      <c r="C43" s="264">
        <v>0</v>
      </c>
      <c r="D43" s="244">
        <v>16</v>
      </c>
      <c r="E43" s="244">
        <v>0</v>
      </c>
      <c r="F43" s="244">
        <v>0</v>
      </c>
      <c r="G43" s="244">
        <v>0</v>
      </c>
      <c r="H43" s="259">
        <f t="shared" si="0"/>
        <v>16</v>
      </c>
      <c r="I43" s="265"/>
      <c r="J43" s="244">
        <v>0</v>
      </c>
      <c r="K43" s="265"/>
      <c r="L43" s="266">
        <f t="shared" si="1"/>
        <v>16</v>
      </c>
      <c r="M43" s="71"/>
    </row>
    <row r="44" spans="1:13" s="3" customFormat="1" ht="11.25" customHeight="1">
      <c r="A44" s="144" t="s">
        <v>55</v>
      </c>
      <c r="B44" s="8"/>
      <c r="C44" s="264">
        <v>0</v>
      </c>
      <c r="D44" s="244">
        <v>0</v>
      </c>
      <c r="E44" s="244">
        <v>-1414</v>
      </c>
      <c r="F44" s="244">
        <v>0</v>
      </c>
      <c r="G44" s="244">
        <v>0</v>
      </c>
      <c r="H44" s="259">
        <f t="shared" si="0"/>
        <v>-1414</v>
      </c>
      <c r="I44" s="265"/>
      <c r="J44" s="244">
        <v>0</v>
      </c>
      <c r="K44" s="265"/>
      <c r="L44" s="266">
        <f t="shared" si="1"/>
        <v>-1414</v>
      </c>
      <c r="M44" s="71"/>
    </row>
    <row r="45" spans="1:13" s="3" customFormat="1" ht="11.25" customHeight="1">
      <c r="A45" s="144" t="s">
        <v>56</v>
      </c>
      <c r="B45" s="8"/>
      <c r="C45" s="264">
        <v>0</v>
      </c>
      <c r="D45" s="244">
        <v>0</v>
      </c>
      <c r="E45" s="244">
        <v>697</v>
      </c>
      <c r="F45" s="244">
        <v>0</v>
      </c>
      <c r="G45" s="244">
        <v>0</v>
      </c>
      <c r="H45" s="259">
        <f t="shared" si="0"/>
        <v>697</v>
      </c>
      <c r="I45" s="265"/>
      <c r="J45" s="244">
        <v>0</v>
      </c>
      <c r="K45" s="265"/>
      <c r="L45" s="266">
        <f t="shared" si="1"/>
        <v>697</v>
      </c>
      <c r="M45" s="71"/>
    </row>
    <row r="46" spans="1:13" s="3" customFormat="1" ht="11.25" hidden="1" customHeight="1">
      <c r="A46" s="126" t="s">
        <v>173</v>
      </c>
      <c r="B46" s="8"/>
      <c r="C46" s="264">
        <v>0</v>
      </c>
      <c r="D46" s="244">
        <v>0</v>
      </c>
      <c r="E46" s="244">
        <v>0</v>
      </c>
      <c r="F46" s="244">
        <v>0</v>
      </c>
      <c r="G46" s="244">
        <v>0</v>
      </c>
      <c r="H46" s="259">
        <f t="shared" si="0"/>
        <v>0</v>
      </c>
      <c r="I46" s="265"/>
      <c r="J46" s="244">
        <v>0</v>
      </c>
      <c r="K46" s="265"/>
      <c r="L46" s="266">
        <f t="shared" si="1"/>
        <v>0</v>
      </c>
      <c r="M46" s="71"/>
    </row>
    <row r="47" spans="1:13" s="3" customFormat="1" ht="11.25" customHeight="1" collapsed="1">
      <c r="A47" s="143" t="s">
        <v>59</v>
      </c>
      <c r="B47" s="8"/>
      <c r="C47" s="264">
        <v>0</v>
      </c>
      <c r="D47" s="244">
        <v>0</v>
      </c>
      <c r="E47" s="244">
        <v>2983</v>
      </c>
      <c r="F47" s="244">
        <v>0</v>
      </c>
      <c r="G47" s="244">
        <v>0</v>
      </c>
      <c r="H47" s="259">
        <f t="shared" si="0"/>
        <v>2983</v>
      </c>
      <c r="I47" s="265"/>
      <c r="J47" s="244">
        <v>235</v>
      </c>
      <c r="K47" s="265"/>
      <c r="L47" s="266">
        <f t="shared" si="1"/>
        <v>3218</v>
      </c>
      <c r="M47" s="71"/>
    </row>
    <row r="48" spans="1:13" s="3" customFormat="1" ht="11.25" customHeight="1">
      <c r="A48" s="144" t="s">
        <v>63</v>
      </c>
      <c r="B48" s="8"/>
      <c r="C48" s="264">
        <v>0</v>
      </c>
      <c r="D48" s="244">
        <v>0</v>
      </c>
      <c r="E48" s="244">
        <v>0</v>
      </c>
      <c r="F48" s="244">
        <v>0</v>
      </c>
      <c r="G48" s="244">
        <v>-700</v>
      </c>
      <c r="H48" s="259">
        <f t="shared" si="0"/>
        <v>-700</v>
      </c>
      <c r="I48" s="265"/>
      <c r="J48" s="244">
        <v>30</v>
      </c>
      <c r="K48" s="265"/>
      <c r="L48" s="266">
        <f t="shared" si="1"/>
        <v>-670</v>
      </c>
      <c r="M48" s="71"/>
    </row>
    <row r="49" spans="1:13" s="3" customFormat="1" ht="11.25" customHeight="1">
      <c r="A49" s="126" t="s">
        <v>174</v>
      </c>
      <c r="B49" s="8"/>
      <c r="C49" s="264">
        <v>0</v>
      </c>
      <c r="D49" s="244">
        <v>-15708</v>
      </c>
      <c r="E49" s="244">
        <v>291</v>
      </c>
      <c r="F49" s="244">
        <v>0</v>
      </c>
      <c r="G49" s="244">
        <v>232</v>
      </c>
      <c r="H49" s="259">
        <f t="shared" si="0"/>
        <v>-15185</v>
      </c>
      <c r="I49" s="265"/>
      <c r="J49" s="244">
        <v>-9</v>
      </c>
      <c r="K49" s="265"/>
      <c r="L49" s="266">
        <f t="shared" si="1"/>
        <v>-15194</v>
      </c>
      <c r="M49" s="71"/>
    </row>
    <row r="50" spans="1:13" s="3" customFormat="1" ht="11.25" customHeight="1">
      <c r="A50" s="148" t="s">
        <v>175</v>
      </c>
      <c r="B50" s="44"/>
      <c r="C50" s="267">
        <f t="shared" ref="C50:H50" si="2">C41+C42+C43+C44+C45+C46+C47+C48+C49</f>
        <v>0</v>
      </c>
      <c r="D50" s="268">
        <f t="shared" si="2"/>
        <v>34998</v>
      </c>
      <c r="E50" s="268">
        <f t="shared" si="2"/>
        <v>2557</v>
      </c>
      <c r="F50" s="268">
        <f t="shared" si="2"/>
        <v>0</v>
      </c>
      <c r="G50" s="268">
        <f t="shared" si="2"/>
        <v>-468</v>
      </c>
      <c r="H50" s="268">
        <f t="shared" si="2"/>
        <v>37087</v>
      </c>
      <c r="I50" s="269"/>
      <c r="J50" s="268">
        <f>J41+J42+J43+J44+J45+J46+J47+J48+J49</f>
        <v>272</v>
      </c>
      <c r="K50" s="269"/>
      <c r="L50" s="270">
        <f>L41+L42+L43+L44+L45+L46+L47+L48+L49</f>
        <v>37359</v>
      </c>
      <c r="M50" s="147"/>
    </row>
    <row r="51" spans="1:13" s="3" customFormat="1" ht="11.25" customHeight="1">
      <c r="A51" s="143"/>
      <c r="B51" s="8"/>
      <c r="C51" s="264"/>
      <c r="D51" s="244"/>
      <c r="E51" s="244"/>
      <c r="F51" s="244"/>
      <c r="G51" s="244"/>
      <c r="H51" s="259"/>
      <c r="I51" s="265"/>
      <c r="J51" s="244"/>
      <c r="K51" s="265"/>
      <c r="L51" s="266"/>
      <c r="M51" s="71"/>
    </row>
    <row r="52" spans="1:13" s="3" customFormat="1" ht="11.25" customHeight="1">
      <c r="A52" s="142" t="s">
        <v>67</v>
      </c>
      <c r="B52" s="8"/>
      <c r="C52" s="271">
        <f t="shared" ref="C52:H52" si="3">C39+C50</f>
        <v>0</v>
      </c>
      <c r="D52" s="259">
        <f t="shared" si="3"/>
        <v>34998</v>
      </c>
      <c r="E52" s="259">
        <f t="shared" si="3"/>
        <v>2557</v>
      </c>
      <c r="F52" s="259">
        <f t="shared" si="3"/>
        <v>0</v>
      </c>
      <c r="G52" s="259">
        <f t="shared" si="3"/>
        <v>46360</v>
      </c>
      <c r="H52" s="259">
        <f t="shared" si="3"/>
        <v>83915</v>
      </c>
      <c r="I52" s="272"/>
      <c r="J52" s="259">
        <f>J39+J50</f>
        <v>1457</v>
      </c>
      <c r="K52" s="265"/>
      <c r="L52" s="266">
        <f>L39+L50</f>
        <v>85372</v>
      </c>
      <c r="M52" s="71"/>
    </row>
    <row r="53" spans="1:13" s="3" customFormat="1" ht="11.25" customHeight="1">
      <c r="A53" s="8"/>
      <c r="B53" s="8"/>
      <c r="C53" s="264"/>
      <c r="D53" s="244"/>
      <c r="E53" s="244"/>
      <c r="F53" s="244"/>
      <c r="G53" s="244"/>
      <c r="H53" s="259"/>
      <c r="I53" s="265"/>
      <c r="J53" s="244"/>
      <c r="K53" s="265"/>
      <c r="L53" s="266"/>
      <c r="M53" s="71"/>
    </row>
    <row r="54" spans="1:13" s="3" customFormat="1" ht="11.25" customHeight="1">
      <c r="A54" s="143" t="s">
        <v>155</v>
      </c>
      <c r="B54" s="55"/>
      <c r="C54" s="273">
        <v>0</v>
      </c>
      <c r="D54" s="273">
        <v>0</v>
      </c>
      <c r="E54" s="273">
        <v>0</v>
      </c>
      <c r="F54" s="274">
        <v>0</v>
      </c>
      <c r="G54" s="244">
        <v>-4000</v>
      </c>
      <c r="H54" s="259">
        <f t="shared" ref="H54:H60" si="4">SUM(C54:G54)</f>
        <v>-4000</v>
      </c>
      <c r="I54" s="275"/>
      <c r="J54" s="244">
        <v>-1190</v>
      </c>
      <c r="K54" s="275"/>
      <c r="L54" s="261">
        <f t="shared" ref="L54:L60" si="5">+H54+J54</f>
        <v>-5190</v>
      </c>
      <c r="M54" s="118"/>
    </row>
    <row r="55" spans="1:13" s="3" customFormat="1" ht="23.25" customHeight="1">
      <c r="A55" s="144" t="s">
        <v>182</v>
      </c>
      <c r="B55" s="32"/>
      <c r="C55" s="273">
        <v>0</v>
      </c>
      <c r="D55" s="273">
        <v>0</v>
      </c>
      <c r="E55" s="273">
        <v>0</v>
      </c>
      <c r="F55" s="273">
        <v>0</v>
      </c>
      <c r="G55" s="273">
        <v>0</v>
      </c>
      <c r="H55" s="262">
        <f t="shared" si="4"/>
        <v>0</v>
      </c>
      <c r="I55" s="272"/>
      <c r="J55" s="250">
        <v>51</v>
      </c>
      <c r="K55" s="272"/>
      <c r="L55" s="261">
        <f t="shared" si="5"/>
        <v>51</v>
      </c>
      <c r="M55" s="145"/>
    </row>
    <row r="56" spans="1:13" s="3" customFormat="1" ht="33.950000000000003" customHeight="1">
      <c r="A56" s="144" t="s">
        <v>177</v>
      </c>
      <c r="B56" s="32"/>
      <c r="C56" s="264">
        <v>0</v>
      </c>
      <c r="D56" s="255">
        <v>0</v>
      </c>
      <c r="E56" s="255">
        <v>0</v>
      </c>
      <c r="F56" s="255">
        <v>0</v>
      </c>
      <c r="G56" s="255">
        <v>2538</v>
      </c>
      <c r="H56" s="276">
        <f t="shared" si="4"/>
        <v>2538</v>
      </c>
      <c r="I56" s="272"/>
      <c r="J56" s="244">
        <v>1508</v>
      </c>
      <c r="K56" s="272"/>
      <c r="L56" s="259">
        <f t="shared" si="5"/>
        <v>4046</v>
      </c>
      <c r="M56" s="145"/>
    </row>
    <row r="57" spans="1:13" s="3" customFormat="1" ht="11.25" customHeight="1">
      <c r="A57" s="144" t="s">
        <v>178</v>
      </c>
      <c r="B57" s="32"/>
      <c r="C57" s="273">
        <v>0</v>
      </c>
      <c r="D57" s="273">
        <v>0</v>
      </c>
      <c r="E57" s="273">
        <v>0</v>
      </c>
      <c r="F57" s="273">
        <v>0</v>
      </c>
      <c r="G57" s="273">
        <v>0</v>
      </c>
      <c r="H57" s="262">
        <f t="shared" si="4"/>
        <v>0</v>
      </c>
      <c r="I57" s="272"/>
      <c r="J57" s="250">
        <v>0</v>
      </c>
      <c r="K57" s="272"/>
      <c r="L57" s="261">
        <f t="shared" si="5"/>
        <v>0</v>
      </c>
      <c r="M57" s="145"/>
    </row>
    <row r="58" spans="1:13" s="3" customFormat="1" ht="11.25" customHeight="1" collapsed="1">
      <c r="A58" s="143" t="s">
        <v>156</v>
      </c>
      <c r="B58" s="55"/>
      <c r="C58" s="273">
        <v>0</v>
      </c>
      <c r="D58" s="273">
        <v>0</v>
      </c>
      <c r="E58" s="273">
        <v>0</v>
      </c>
      <c r="F58" s="273">
        <v>0</v>
      </c>
      <c r="G58" s="273">
        <v>0</v>
      </c>
      <c r="H58" s="262">
        <f t="shared" si="4"/>
        <v>0</v>
      </c>
      <c r="I58" s="272"/>
      <c r="J58" s="250">
        <v>1185</v>
      </c>
      <c r="K58" s="272"/>
      <c r="L58" s="261">
        <f t="shared" si="5"/>
        <v>1185</v>
      </c>
      <c r="M58" s="145"/>
    </row>
    <row r="59" spans="1:13" s="3" customFormat="1" ht="11.85" customHeight="1">
      <c r="A59" s="144" t="s">
        <v>179</v>
      </c>
      <c r="B59" s="32"/>
      <c r="C59" s="199">
        <v>0</v>
      </c>
      <c r="D59" s="244">
        <v>0</v>
      </c>
      <c r="E59" s="244">
        <v>0</v>
      </c>
      <c r="F59" s="244">
        <v>0</v>
      </c>
      <c r="G59" s="244">
        <v>0</v>
      </c>
      <c r="H59" s="244">
        <f>SUM(C59:G59)</f>
        <v>0</v>
      </c>
      <c r="I59" s="265"/>
      <c r="J59" s="244">
        <v>0</v>
      </c>
      <c r="K59" s="265"/>
      <c r="L59" s="261">
        <f>+H59+J59</f>
        <v>0</v>
      </c>
      <c r="M59" s="71"/>
    </row>
    <row r="60" spans="1:13" s="3" customFormat="1" ht="12" customHeight="1">
      <c r="A60" s="143" t="s">
        <v>132</v>
      </c>
      <c r="B60" s="55"/>
      <c r="C60" s="199">
        <v>0</v>
      </c>
      <c r="D60" s="244">
        <v>0</v>
      </c>
      <c r="E60" s="244">
        <v>0</v>
      </c>
      <c r="F60" s="244">
        <v>0</v>
      </c>
      <c r="G60" s="244">
        <v>533</v>
      </c>
      <c r="H60" s="259">
        <f t="shared" si="4"/>
        <v>533</v>
      </c>
      <c r="I60" s="265"/>
      <c r="J60" s="244">
        <v>-7</v>
      </c>
      <c r="K60" s="265"/>
      <c r="L60" s="266">
        <f t="shared" si="5"/>
        <v>526</v>
      </c>
      <c r="M60" s="71"/>
    </row>
    <row r="61" spans="1:13" s="3" customFormat="1" ht="12" customHeight="1">
      <c r="A61" s="141" t="s">
        <v>180</v>
      </c>
      <c r="B61" s="101"/>
      <c r="C61" s="214">
        <f t="shared" ref="C61:H61" si="6">C54+C55+C56+C57+C58+C59+C60</f>
        <v>0</v>
      </c>
      <c r="D61" s="277">
        <f t="shared" si="6"/>
        <v>0</v>
      </c>
      <c r="E61" s="277">
        <f t="shared" si="6"/>
        <v>0</v>
      </c>
      <c r="F61" s="277">
        <f t="shared" si="6"/>
        <v>0</v>
      </c>
      <c r="G61" s="277">
        <f t="shared" si="6"/>
        <v>-929</v>
      </c>
      <c r="H61" s="277">
        <f t="shared" si="6"/>
        <v>-929</v>
      </c>
      <c r="I61" s="278"/>
      <c r="J61" s="277">
        <f>J54+J55+J56+J57+J58+J59+J60</f>
        <v>1547</v>
      </c>
      <c r="K61" s="278"/>
      <c r="L61" s="279">
        <f>L54+L55+L56+L57+L58+L59+L60</f>
        <v>618</v>
      </c>
      <c r="M61" s="140"/>
    </row>
    <row r="62" spans="1:13" s="3" customFormat="1">
      <c r="A62" s="62"/>
      <c r="B62" s="62"/>
      <c r="C62" s="199"/>
      <c r="D62" s="250"/>
      <c r="E62" s="250"/>
      <c r="F62" s="250"/>
      <c r="G62" s="250"/>
      <c r="H62" s="261"/>
      <c r="I62" s="265"/>
      <c r="J62" s="250"/>
      <c r="K62" s="265"/>
      <c r="L62" s="266"/>
      <c r="M62" s="71"/>
    </row>
    <row r="63" spans="1:13" s="3" customFormat="1" ht="11.85" customHeight="1">
      <c r="A63" s="44" t="s">
        <v>181</v>
      </c>
      <c r="B63" s="139"/>
      <c r="C63" s="268">
        <f t="shared" ref="C63:H63" si="7">C37+C52+C61</f>
        <v>6585</v>
      </c>
      <c r="D63" s="268">
        <f t="shared" si="7"/>
        <v>36968</v>
      </c>
      <c r="E63" s="268">
        <f t="shared" si="7"/>
        <v>4163</v>
      </c>
      <c r="F63" s="268">
        <f t="shared" si="7"/>
        <v>0</v>
      </c>
      <c r="G63" s="268">
        <f t="shared" si="7"/>
        <v>132994</v>
      </c>
      <c r="H63" s="268">
        <f t="shared" si="7"/>
        <v>180710</v>
      </c>
      <c r="I63" s="280"/>
      <c r="J63" s="268">
        <f>J37+J52+J61</f>
        <v>16472</v>
      </c>
      <c r="K63" s="281">
        <v>1</v>
      </c>
      <c r="L63" s="268">
        <f>L37+L52+L61</f>
        <v>197182</v>
      </c>
      <c r="M63" s="139"/>
    </row>
    <row r="64" spans="1:13" s="3" customFormat="1" ht="11.25" customHeight="1">
      <c r="A64" s="55"/>
      <c r="B64" s="55"/>
      <c r="C64" s="31"/>
      <c r="D64" s="75"/>
      <c r="E64" s="75"/>
      <c r="F64" s="75"/>
      <c r="G64" s="75"/>
      <c r="H64" s="76"/>
      <c r="I64" s="71"/>
      <c r="J64" s="75"/>
      <c r="K64" s="71"/>
      <c r="L64" s="138"/>
      <c r="M64" s="71"/>
    </row>
    <row r="65" spans="1:13" s="65" customFormat="1" ht="11.25" customHeight="1">
      <c r="A65" s="177" t="s">
        <v>193</v>
      </c>
      <c r="B65" s="86"/>
      <c r="C65" s="137"/>
      <c r="D65" s="135"/>
      <c r="E65" s="135"/>
      <c r="F65" s="135"/>
      <c r="G65" s="135"/>
      <c r="H65" s="136"/>
      <c r="I65" s="133"/>
      <c r="J65" s="135"/>
      <c r="K65" s="133"/>
      <c r="L65" s="134"/>
      <c r="M65" s="133"/>
    </row>
    <row r="66" spans="1:13" s="65" customFormat="1" ht="11.25" customHeight="1">
      <c r="A66" s="301" t="s">
        <v>183</v>
      </c>
      <c r="B66" s="86"/>
      <c r="C66" s="137"/>
      <c r="D66" s="135"/>
      <c r="E66" s="135"/>
      <c r="F66" s="135"/>
      <c r="G66" s="135"/>
      <c r="H66" s="136"/>
      <c r="I66" s="133"/>
      <c r="J66" s="135"/>
      <c r="K66" s="133"/>
      <c r="L66" s="134"/>
      <c r="M66" s="133"/>
    </row>
  </sheetData>
  <mergeCells count="2">
    <mergeCell ref="C3:H3"/>
    <mergeCell ref="C35:H35"/>
  </mergeCells>
  <pageMargins left="0.7" right="0.7" top="0.78740157499999996" bottom="0.78740157499999996" header="0.3" footer="0.3"/>
  <pageSetup paperSize="8" scale="15" orientation="landscape" r:id="rId1"/>
  <headerFooter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138</vt:i4>
      </vt:variant>
    </vt:vector>
  </HeadingPairs>
  <TitlesOfParts>
    <vt:vector size="143" baseType="lpstr">
      <vt:lpstr>Income statement</vt:lpstr>
      <vt:lpstr>Comprehensive income</vt:lpstr>
      <vt:lpstr>Balance sheet</vt:lpstr>
      <vt:lpstr>Cash flow statement</vt:lpstr>
      <vt:lpstr>Changes in Equity</vt:lpstr>
      <vt:lpstr>'Balance sheet'!autofit_1</vt:lpstr>
      <vt:lpstr>'Cash flow statement'!autofit_1</vt:lpstr>
      <vt:lpstr>'Changes in Equity'!autofit_1</vt:lpstr>
      <vt:lpstr>'Comprehensive income'!autofit_1</vt:lpstr>
      <vt:lpstr>autofit_1</vt:lpstr>
      <vt:lpstr>column_name_1</vt:lpstr>
      <vt:lpstr>column_name_2</vt:lpstr>
      <vt:lpstr>column_name_3</vt:lpstr>
      <vt:lpstr>column_name_4</vt:lpstr>
      <vt:lpstr>column_name_5</vt:lpstr>
      <vt:lpstr>column_name_6</vt:lpstr>
      <vt:lpstr>column_name_7</vt:lpstr>
      <vt:lpstr>column_name_8</vt:lpstr>
      <vt:lpstr>'Balance sheet'!lar_evenheader_1</vt:lpstr>
      <vt:lpstr>'Cash flow statement'!lar_evenheader_1</vt:lpstr>
      <vt:lpstr>'Changes in Equity'!lar_evenheader_1</vt:lpstr>
      <vt:lpstr>'Comprehensive income'!lar_evenheader_1</vt:lpstr>
      <vt:lpstr>lar_evenheader_1</vt:lpstr>
      <vt:lpstr>lar_evenheader_2</vt:lpstr>
      <vt:lpstr>'Changes in Equity'!lar_evenheader_3</vt:lpstr>
      <vt:lpstr>lar_evenheader_3</vt:lpstr>
      <vt:lpstr>'Changes in Equity'!lar_evenheader_4</vt:lpstr>
      <vt:lpstr>'Changes in Equity'!lar_evenheader_5</vt:lpstr>
      <vt:lpstr>'Changes in Equity'!lar_evenheader_6</vt:lpstr>
      <vt:lpstr>'Changes in Equity'!lar_evenheader_7</vt:lpstr>
      <vt:lpstr>'Balance sheet'!lar_highlight_1</vt:lpstr>
      <vt:lpstr>'Comprehensive income'!lar_highlight_1</vt:lpstr>
      <vt:lpstr>lar_highlight_1</vt:lpstr>
      <vt:lpstr>'Cash flow statement'!lar_highlight_3</vt:lpstr>
      <vt:lpstr>lar_highlight_4</vt:lpstr>
      <vt:lpstr>lar_highlight_5</vt:lpstr>
      <vt:lpstr>'Balance sheet'!lar_oddheader_1</vt:lpstr>
      <vt:lpstr>'Cash flow statement'!lar_oddheader_1</vt:lpstr>
      <vt:lpstr>'Changes in Equity'!lar_oddheader_1</vt:lpstr>
      <vt:lpstr>'Comprehensive income'!lar_oddheader_1</vt:lpstr>
      <vt:lpstr>lar_oddheader_1</vt:lpstr>
      <vt:lpstr>'Changes in Equity'!lar_oddheader_2</vt:lpstr>
      <vt:lpstr>lar_oddheader_2</vt:lpstr>
      <vt:lpstr>'Changes in Equity'!lar_oddheader_3</vt:lpstr>
      <vt:lpstr>lar_oddheader_3</vt:lpstr>
      <vt:lpstr>'Balance sheet'!lar_subtotal_1</vt:lpstr>
      <vt:lpstr>'Changes in Equity'!lar_subtotal_1</vt:lpstr>
      <vt:lpstr>'Comprehensive income'!lar_subtotal_1</vt:lpstr>
      <vt:lpstr>lar_subtotal_1</vt:lpstr>
      <vt:lpstr>'Balance sheet'!lar_subtotal_2</vt:lpstr>
      <vt:lpstr>'Cash flow statement'!lar_subtotal_2</vt:lpstr>
      <vt:lpstr>'Changes in Equity'!lar_subtotal_2</vt:lpstr>
      <vt:lpstr>'Comprehensive income'!lar_subtotal_2</vt:lpstr>
      <vt:lpstr>lar_subtotal_2</vt:lpstr>
      <vt:lpstr>'Balance sheet'!lar_subtotal_3</vt:lpstr>
      <vt:lpstr>'Changes in Equity'!lar_subtotal_3</vt:lpstr>
      <vt:lpstr>'Comprehensive income'!lar_subtotal_3</vt:lpstr>
      <vt:lpstr>lar_subtotal_3</vt:lpstr>
      <vt:lpstr>'Balance sheet'!lar_subtotal_4</vt:lpstr>
      <vt:lpstr>'Cash flow statement'!lar_subtotal_4</vt:lpstr>
      <vt:lpstr>'Changes in Equity'!lar_subtotal_4</vt:lpstr>
      <vt:lpstr>'Comprehensive income'!lar_subtotal_4</vt:lpstr>
      <vt:lpstr>'Balance sheet'!lar_subtotal_5</vt:lpstr>
      <vt:lpstr>'Changes in Equity'!lar_subtotal_5</vt:lpstr>
      <vt:lpstr>lar_subtotal_5</vt:lpstr>
      <vt:lpstr>'Balance sheet'!lar_subtotal_6</vt:lpstr>
      <vt:lpstr>'Cash flow statement'!lar_subtotal_6</vt:lpstr>
      <vt:lpstr>'Changes in Equity'!lar_subtotal_6</vt:lpstr>
      <vt:lpstr>'Comprehensive income'!lar_subtotal_6</vt:lpstr>
      <vt:lpstr>'Comprehensive income'!lar_subtotal_7</vt:lpstr>
      <vt:lpstr>lar_subtotal_7</vt:lpstr>
      <vt:lpstr>lar_subtotal_8</vt:lpstr>
      <vt:lpstr>'Balance sheet'!lar_total_1</vt:lpstr>
      <vt:lpstr>'Cash flow statement'!lar_total_1</vt:lpstr>
      <vt:lpstr>'Changes in Equity'!lar_total_1</vt:lpstr>
      <vt:lpstr>'Comprehensive income'!lar_total_1</vt:lpstr>
      <vt:lpstr>lar_total_1</vt:lpstr>
      <vt:lpstr>'Balance sheet'!lar_total_2</vt:lpstr>
      <vt:lpstr>'Cash flow statement'!lar_total_2</vt:lpstr>
      <vt:lpstr>'Changes in Equity'!lar_total_2</vt:lpstr>
      <vt:lpstr>lar_total_2</vt:lpstr>
      <vt:lpstr>lar_total_24</vt:lpstr>
      <vt:lpstr>lar_total_25</vt:lpstr>
      <vt:lpstr>'Balance sheet'!lar_total_3</vt:lpstr>
      <vt:lpstr>'Cash flow statement'!lar_total_3</vt:lpstr>
      <vt:lpstr>'Changes in Equity'!lar_total_3</vt:lpstr>
      <vt:lpstr>lar_total_3</vt:lpstr>
      <vt:lpstr>'Balance sheet'!lar_total_4</vt:lpstr>
      <vt:lpstr>'Cash flow statement'!lar_total_4</vt:lpstr>
      <vt:lpstr>'Changes in Equity'!lar_total_4</vt:lpstr>
      <vt:lpstr>lar_total_4</vt:lpstr>
      <vt:lpstr>'Balance sheet'!lar_total_5</vt:lpstr>
      <vt:lpstr>'Changes in Equity'!lar_total_5</vt:lpstr>
      <vt:lpstr>lar_total_5</vt:lpstr>
      <vt:lpstr>'Balance sheet'!lar_total_6</vt:lpstr>
      <vt:lpstr>'Cash flow statement'!lar_total_6</vt:lpstr>
      <vt:lpstr>'Changes in Equity'!lar_total_6</vt:lpstr>
      <vt:lpstr>'Comprehensive income'!lar_total_6</vt:lpstr>
      <vt:lpstr>lar_total_6</vt:lpstr>
      <vt:lpstr>'Balance sheet'!lar_total_7</vt:lpstr>
      <vt:lpstr>'Cash flow statement'!lar_total_7</vt:lpstr>
      <vt:lpstr>lar_total_7</vt:lpstr>
      <vt:lpstr>'Balance sheet'!lar_total_8</vt:lpstr>
      <vt:lpstr>'Balance sheet'!name_1</vt:lpstr>
      <vt:lpstr>'Cash flow statement'!name_1</vt:lpstr>
      <vt:lpstr>'Changes in Equity'!name_1</vt:lpstr>
      <vt:lpstr>'Comprehensive income'!name_1</vt:lpstr>
      <vt:lpstr>name_1</vt:lpstr>
      <vt:lpstr>'Balance sheet'!outarea</vt:lpstr>
      <vt:lpstr>'Comprehensive income'!outarea</vt:lpstr>
      <vt:lpstr>outarea</vt:lpstr>
      <vt:lpstr>outarea_cur_dl</vt:lpstr>
      <vt:lpstr>outarea_dl</vt:lpstr>
      <vt:lpstr>outarea_outarea_dl_2</vt:lpstr>
      <vt:lpstr>outarea_outarea_dl_3</vt:lpstr>
      <vt:lpstr>outarea_prev_dl</vt:lpstr>
      <vt:lpstr>'Balance sheet'!sn_title</vt:lpstr>
      <vt:lpstr>'Changes in Equity'!sn_title</vt:lpstr>
      <vt:lpstr>sn_title</vt:lpstr>
      <vt:lpstr>'Balance sheet'!value_1_PACTUALYEAR01</vt:lpstr>
      <vt:lpstr>'Cash flow statement'!value_1_PACTUALYEAR01</vt:lpstr>
      <vt:lpstr>'Changes in Equity'!value_1_PACTUALYEAR01</vt:lpstr>
      <vt:lpstr>'Comprehensive income'!value_1_PACTUALYEAR01</vt:lpstr>
      <vt:lpstr>value_1_PACTUALYEAR01</vt:lpstr>
      <vt:lpstr>'Balance sheet'!value_1_PPREVIOUSYEAR01</vt:lpstr>
      <vt:lpstr>'Cash flow statement'!value_1_PPREVIOUSYEAR01</vt:lpstr>
      <vt:lpstr>'Changes in Equity'!value_1_PPREVIOUSYEAR01</vt:lpstr>
      <vt:lpstr>'Comprehensive income'!value_1_PPREVIOUSYEAR01</vt:lpstr>
      <vt:lpstr>value_1_PPREVIOUSYEAR01</vt:lpstr>
      <vt:lpstr>value_2_PACTUALYEAR01</vt:lpstr>
      <vt:lpstr>value_2_PPREVIOUSYEAR01</vt:lpstr>
      <vt:lpstr>value_3_PACTUALYEAR01</vt:lpstr>
      <vt:lpstr>value_3_PPREVIOUSYEAR01</vt:lpstr>
      <vt:lpstr>value_4_PACTUALYEAR01</vt:lpstr>
      <vt:lpstr>value_4_PPREVIOUSYEAR01</vt:lpstr>
      <vt:lpstr>value_5_PACTUALYEAR01</vt:lpstr>
      <vt:lpstr>value_5_PPREVIOUSYEAR01</vt:lpstr>
      <vt:lpstr>value_6_PACTUALYEAR01</vt:lpstr>
      <vt:lpstr>value_6_PPREVIOUSYEAR01</vt:lpstr>
      <vt:lpstr>value_7_PACTUALYEAR01</vt:lpstr>
      <vt:lpstr>value_7_PPREVIOUSYEAR01</vt:lpstr>
      <vt:lpstr>value_8_PACTUALYEAR01</vt:lpstr>
      <vt:lpstr>value_8_PPREVIOUSYEAR01</vt:lpstr>
    </vt:vector>
  </TitlesOfParts>
  <Manager/>
  <Company>PricewaterhouseCoopers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Paul, Olga</dc:creator>
  <cp:keywords/>
  <dc:description/>
  <cp:lastModifiedBy>Östlund Emmi (FTR)</cp:lastModifiedBy>
  <cp:revision/>
  <dcterms:created xsi:type="dcterms:W3CDTF">2014-05-23T06:38:49Z</dcterms:created>
  <dcterms:modified xsi:type="dcterms:W3CDTF">2023-03-27T07:19:28Z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2023-03-27T07:19:27Z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9d3b7746-2b0d-4df4-81be-5abf8a151d2e</vt:lpwstr>
  </property>
  <property fmtid="{D5CDD505-2E9C-101B-9397-08002B2CF9AE}" pid="8" name="MSIP_Label_6431d30e-c018-4f72-ad4c-e56e9d03b1f0_ContentBits">
    <vt:lpwstr>2</vt:lpwstr>
  </property>
</Properties>
</file>